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25" windowWidth="15120" windowHeight="5490" tabRatio="925" activeTab="7"/>
  </bookViews>
  <sheets>
    <sheet name="Информация ДО" sheetId="1" r:id="rId1"/>
    <sheet name="Стр. 1" sheetId="2" r:id="rId2"/>
    <sheet name="Стр. 2-3" sheetId="3" r:id="rId3"/>
    <sheet name="Стр. 4" sheetId="4" r:id="rId4"/>
    <sheet name="Стр. 5-6-7" sheetId="5" r:id="rId5"/>
    <sheet name="Стр. 8-9" sheetId="6" r:id="rId6"/>
    <sheet name="Стр. 10-11" sheetId="7" r:id="rId7"/>
    <sheet name="Стр. 12-13" sheetId="8" r:id="rId8"/>
  </sheets>
  <definedNames>
    <definedName name="_xlnm._FilterDatabase" localSheetId="0" hidden="1">'Информация ДО'!$A$5:$BF$174</definedName>
    <definedName name="выбор">'Информация ДО'!$B$6:$B$171</definedName>
    <definedName name="_xlnm.Print_Area" localSheetId="1">'Стр. 1'!$A$1:$N$17</definedName>
    <definedName name="_xlnm.Print_Area" localSheetId="6">'Стр. 10-11'!$A$1:$N$37</definedName>
    <definedName name="_xlnm.Print_Area" localSheetId="7">'Стр. 12-13'!$A$1:$N$32</definedName>
    <definedName name="_xlnm.Print_Area" localSheetId="2">'Стр. 2-3'!$A$1:$N$33</definedName>
    <definedName name="_xlnm.Print_Area" localSheetId="3">'Стр. 4'!$A$1:$N$12</definedName>
    <definedName name="_xlnm.Print_Area" localSheetId="4">'Стр. 5-6-7'!$A$1:$N$51</definedName>
    <definedName name="_xlnm.Print_Area" localSheetId="5">'Стр. 8-9'!$A$1:$N$24</definedName>
  </definedNames>
  <calcPr fullCalcOnLoad="1"/>
</workbook>
</file>

<file path=xl/sharedStrings.xml><?xml version="1.0" encoding="utf-8"?>
<sst xmlns="http://schemas.openxmlformats.org/spreadsheetml/2006/main" count="973" uniqueCount="371">
  <si>
    <t>до 3</t>
  </si>
  <si>
    <t xml:space="preserve"> 3 - 8</t>
  </si>
  <si>
    <t>Укомплектованность воспитанниками</t>
  </si>
  <si>
    <t>ООП</t>
  </si>
  <si>
    <t>образования город Краснодар «Детский сад № 39 «Ромашка»</t>
  </si>
  <si>
    <t>образования город Краснодар «Детский сад общеразвивающего вида № 74 «Звёздочка»</t>
  </si>
  <si>
    <t>образования город Краснодар «Центр развития ребенка – детский сад № 115»</t>
  </si>
  <si>
    <t>образования город Краснодар «Центр развития ребенка – детский сад № 122»</t>
  </si>
  <si>
    <t>м</t>
  </si>
  <si>
    <t>Проверка</t>
  </si>
  <si>
    <t xml:space="preserve">образования город Краснодар «Центр развития ребёнка – детский сад № 134»
</t>
  </si>
  <si>
    <t>образования город Краснодар «Центр развития ребёнка – детский сад № 232»</t>
  </si>
  <si>
    <t>образования город Краснодар «Центр развития ребёнка – детский сад № 233»</t>
  </si>
  <si>
    <t>образования город Краснодар «Детский сад для детей раннего возраста № 25»</t>
  </si>
  <si>
    <t>образования город Краснодар «Детский сад общеразвивающего вида «Ивушка» № 33»</t>
  </si>
  <si>
    <t>образования город Краснодар «Детский сад № 66»</t>
  </si>
  <si>
    <t>образования город Краснодар «Детский сад компенсирующего  вида № 76»</t>
  </si>
  <si>
    <t>образования город Краснодар «Детский сад комбинированного вида   № 82»</t>
  </si>
  <si>
    <t>образования город Краснодар «Центр развития ребёнка — детский сад № 98 «Энергия»</t>
  </si>
  <si>
    <t>образования город Краснодар «Центр развития ребёнка - детский сад № 101»</t>
  </si>
  <si>
    <t>образования город Краснодар «Детский сад  комбинированного вида№ 11»</t>
  </si>
  <si>
    <t>образования город Краснодар «Детский сад общеразвивающего вида № 12»</t>
  </si>
  <si>
    <t>образования город Краснодар «Детский сад общеразвивающего вида № 16»</t>
  </si>
  <si>
    <t>образования город Краснодар «Детский сад комбинированного вида № 19»</t>
  </si>
  <si>
    <t>образования город Краснодар «Детский сад комбинированного вида № 30 «Лакомка»</t>
  </si>
  <si>
    <t>образования город Краснодар «Детский сад общеразвивающего вида № 48»</t>
  </si>
  <si>
    <t>образования город Краснодар «Детский сад общеразвивающего вида № 58 «Котёнок»</t>
  </si>
  <si>
    <t>образования город Краснодар «Детский сад комбинированного вида № 60»</t>
  </si>
  <si>
    <t>образования город Краснодар «Детский сад комбинированного вида № 75»</t>
  </si>
  <si>
    <t>образования город Краснодар «Детский сад общеразвивающего вида № 81»</t>
  </si>
  <si>
    <t>образования город Краснодар «Детский сад комбинированного вида № 87»</t>
  </si>
  <si>
    <t>образования город Краснодар «Детский сад общеразвивающего вида № 91»</t>
  </si>
  <si>
    <t>образования город Краснодар «Детский сад комбинированного вида № 97»</t>
  </si>
  <si>
    <t>образования город Краснодар «Детский сад общеразвивающего вида № 164 «Улыбка»</t>
  </si>
  <si>
    <t>образования город Краснодар «Детский сад комбинированного вида № 175»</t>
  </si>
  <si>
    <t>образования город Краснодар «Детский сад общеразвивающего вида № 209 «Чапаёнок»</t>
  </si>
  <si>
    <t>образования город Краснодар «Детский сад комбинированного вида № 223 «Лебёдушка»</t>
  </si>
  <si>
    <t>образования город Краснодар «Детский сад комбинированного вида № 228 «Голубка»</t>
  </si>
  <si>
    <t>образования город Краснодар «Детский сад общеразвивающего вида № 3»</t>
  </si>
  <si>
    <t>образования город Краснодар «Детский сад комбинированного вида № 34»</t>
  </si>
  <si>
    <t>образования город Краснодар «Детский сад комбинированного вида № 53»</t>
  </si>
  <si>
    <t>образования город Краснодар «Детский сад комбинированного вида № 79»</t>
  </si>
  <si>
    <t>образования город Краснодар «Детский сад общеразвивающего вида № 92 «Золотой петушок»</t>
  </si>
  <si>
    <t>образования город Краснодар «Детский сад комбинированного вида № 109»</t>
  </si>
  <si>
    <t xml:space="preserve"> образования город Краснодар «Детский сад общеразвивающего вида № 111»</t>
  </si>
  <si>
    <t>образования город Краснодар «Детский сад общеразвивающего вида № 135 «Белочка»</t>
  </si>
  <si>
    <t>образования город Краснодар «Детский сад комбинированного вида № 137»</t>
  </si>
  <si>
    <t xml:space="preserve">образования город Краснодар «Детский сад комбинированного вида № 138»  </t>
  </si>
  <si>
    <t>образования город Краснодар «Детский сад комбинированного вида № 161»</t>
  </si>
  <si>
    <t>образования город Краснодар «Детский сад общеразвивающего вида № 166»</t>
  </si>
  <si>
    <t xml:space="preserve">образования город Краснодар «Детский сад комбинированного вида № 167»
</t>
  </si>
  <si>
    <t>образования город Краснодар «Детский сад общеразвивающего вида № 183 «Рябинка»</t>
  </si>
  <si>
    <t>образования город Краснодар «Детский сад комбинированного вида № 184»</t>
  </si>
  <si>
    <t>образования город Краснодар «Детский сад общеразвивающего вида № 185»</t>
  </si>
  <si>
    <t>образования город Краснодар «Детский сад общеразвивающего вида № 191»</t>
  </si>
  <si>
    <t>образования город Краснодар «Детский сад комбинированного вида № 195»</t>
  </si>
  <si>
    <t>образования город Краснодар «Детский сад общеразвивающего вида № 197»</t>
  </si>
  <si>
    <t xml:space="preserve">образования город Краснодар «Детский сад комбинированного вида № 211»
</t>
  </si>
  <si>
    <t>образования город Краснодар «Детский сад комбинированного вида № 214»</t>
  </si>
  <si>
    <t xml:space="preserve"> образования город Краснодар «Детский сад общеразвивающего вида № 215»</t>
  </si>
  <si>
    <t>образования город Краснодар «Детский сад комбинированного вида № 222»</t>
  </si>
  <si>
    <t>образования город Краснодар «Детский сад комбинированного вида № 1»</t>
  </si>
  <si>
    <t xml:space="preserve"> образования город Краснодар «Детский сад комбинированного вида № 43»</t>
  </si>
  <si>
    <t xml:space="preserve">образования город Краснодар «Детский сад общеразвивающего вида № 57» </t>
  </si>
  <si>
    <t>образования город Краснодар «Детский сад комбинированного вида № 85»</t>
  </si>
  <si>
    <t>образования город Краснодар «Детский сад комбинированного вида № 93»</t>
  </si>
  <si>
    <t>образования город Краснодар «Детский сад комбинированного вида № 106»</t>
  </si>
  <si>
    <t>образования город Краснодар «Детский сад комбинированного вида № 108»</t>
  </si>
  <si>
    <t xml:space="preserve"> образования город Краснодар «Детский сад комбинированного вида № 113» </t>
  </si>
  <si>
    <t>образования город Краснодар «Детский сад комбинированного вида № 136 «Тополёк»</t>
  </si>
  <si>
    <t>образования город Краснодар «Детский сад комбинированного вида № 160»</t>
  </si>
  <si>
    <t>образования город Краснодар «Детский сад комбинированного вида № 163»</t>
  </si>
  <si>
    <t>образования город Краснодар «Детский сад комбинированного вида № 169»</t>
  </si>
  <si>
    <t>образования город Краснодар «Детский сад общеразвивающего вида № 174 «Сказочная страна»</t>
  </si>
  <si>
    <t>образования город Краснодар «Детский сад общеразвивающего вида № 176 «Карандаш»</t>
  </si>
  <si>
    <t>образования город Краснодар «Детский сад комбинированного вида № 177»</t>
  </si>
  <si>
    <t>образования город Краснодар «Детский сад общеразвивающего вида № 178 «Солнечный круг»</t>
  </si>
  <si>
    <t xml:space="preserve">образования город Краснодар «Детский сад комбинированного вида № 202»
</t>
  </si>
  <si>
    <t>образования город Краснодар «Детский сад общеразвивающего вида № 206»</t>
  </si>
  <si>
    <t>образования город Краснодар «Детский сад комбинированного вида № 213»</t>
  </si>
  <si>
    <t>образования город Краснодар «Детский сад комбинированного вида № 2»</t>
  </si>
  <si>
    <t>образования город Краснодар «Детский сад комбинированного вида № 5»</t>
  </si>
  <si>
    <t xml:space="preserve">образования город Краснодар «Детский сад общеразвивающего вида № 6» </t>
  </si>
  <si>
    <t>образования город Краснодар «Детский сад общеразвивающего вида № 7»</t>
  </si>
  <si>
    <t>образования город Краснодар «Детский сад комбинированного вида № 24»</t>
  </si>
  <si>
    <t>образования город Краснодар «Детский сад комбинированного вида № 35 «Светофорик»</t>
  </si>
  <si>
    <t xml:space="preserve">образования город Краснодар «Детский сад комбинированного вида № 36»
</t>
  </si>
  <si>
    <t>образования город Краснодар «Детский сад общеразвивающего вида № 41»</t>
  </si>
  <si>
    <t>образования город Краснодар «Детский сад комбинированного вида № 65»</t>
  </si>
  <si>
    <t xml:space="preserve">образования город Краснодар «Детский сад комбинированного вида № 68»       </t>
  </si>
  <si>
    <t>образования город Краснодар «Детский сад комбинированного вида № 69»</t>
  </si>
  <si>
    <t>образования город Краснодар «Детский сад общеразвивающего вида № 84»</t>
  </si>
  <si>
    <t>образования город Краснодар «Детский сад общеразвивающего вида № 88»</t>
  </si>
  <si>
    <t>образования город Краснодар «Детский сад комбинированного вида № 99»</t>
  </si>
  <si>
    <t xml:space="preserve">образования город Краснодар «Детский сад комбинированного вида № 103» </t>
  </si>
  <si>
    <t>образования город Краснодар «Детский сад общеразвивающего вида № 104 «Рукавичка»</t>
  </si>
  <si>
    <t>образования город Краснодар «Детский сад комбинированного вида № 105»</t>
  </si>
  <si>
    <t>образования город Краснодар «Детский сад комбинированного вида № 116»</t>
  </si>
  <si>
    <t>образования город Краснодар «Детский сад комбинированного вида № 126»</t>
  </si>
  <si>
    <t>образования город Краснодар «Детский сад комбинированного вида № 128»</t>
  </si>
  <si>
    <t>образования город Краснодар «Детский сад комбинированного вида № 132»</t>
  </si>
  <si>
    <t>образования город Краснодар «Детский сад комбинированного вида № 139»</t>
  </si>
  <si>
    <t>образования город Краснодар «Детский сад комбинированного вида № 168»</t>
  </si>
  <si>
    <t xml:space="preserve">23
</t>
  </si>
  <si>
    <t>Сказка</t>
  </si>
  <si>
    <t>81 Ш</t>
  </si>
  <si>
    <t>образования город Краснодар средняя школа № 81</t>
  </si>
  <si>
    <t xml:space="preserve">Ф </t>
  </si>
  <si>
    <t>образования город Краснодар «Детский сад кобинированного вида № 190»</t>
  </si>
  <si>
    <t xml:space="preserve">образования город Краснодар «Детский сад № 196»
</t>
  </si>
  <si>
    <t>образования город Краснодар «Центр развития ребёнка - детский сад № 201 «Планета детства»</t>
  </si>
  <si>
    <t>образования город Краснодар «Детский сад общеразвивающего вида № 208 «Солнышко»</t>
  </si>
  <si>
    <t>образования город Краснодар «Детский сад компенсирующего вида № 212»</t>
  </si>
  <si>
    <t>образования город Краснодар «Центр развития ребёнка – детский сад № 217»</t>
  </si>
  <si>
    <t xml:space="preserve">образования город Краснодар «Детский сад № 224»
</t>
  </si>
  <si>
    <t xml:space="preserve">образования город Краснодар «Детский сад № 225»
</t>
  </si>
  <si>
    <t>образования город Краснодар «Детский сад № 226 «Капелька»</t>
  </si>
  <si>
    <t>образования город Краснодар «Детский сад № 227»</t>
  </si>
  <si>
    <t>образования город Краснодар «Центр развития ребёнка – детский сад № 8»</t>
  </si>
  <si>
    <t>образования город Краснодар «Детский сад № 17»</t>
  </si>
  <si>
    <t>образования город Краснодар «Детский сад № 50»</t>
  </si>
  <si>
    <t>образования город Краснодар «Центр развития ребёнка - детский сад № 100»</t>
  </si>
  <si>
    <t>образования город Краснодар «Центр развития ребёнка – детский сад № 107 «Русалочка»</t>
  </si>
  <si>
    <t>образования город Краснодар «Центр развития ребёнка - детский сад № 110 «Теремок»</t>
  </si>
  <si>
    <t xml:space="preserve"> образования город Краснодар «Детский сад № 130»</t>
  </si>
  <si>
    <t xml:space="preserve">образования город Краснодар «Центр развития ребёнка-детский сад № 171 «Алые паруса» </t>
  </si>
  <si>
    <t xml:space="preserve">образования город Краснодар «Детский сад общеразвивающего вида № 172» </t>
  </si>
  <si>
    <t>образования город Краснодар «Центр развития ребёнка - детский сад № 173»</t>
  </si>
  <si>
    <t>образования город Краснодар «Детский сад № 186 «Радуга»</t>
  </si>
  <si>
    <t>образования город Краснодар «Центр развития ребёнка – детский сад № 200»</t>
  </si>
  <si>
    <t xml:space="preserve"> образования город Краснодар «Детский сад № 216 «Кораблик детства»</t>
  </si>
  <si>
    <t>образования город Краснодар «Детский сад № 219»</t>
  </si>
  <si>
    <t xml:space="preserve"> образования город Краснодар «Детский сад № 221»</t>
  </si>
  <si>
    <t>образования город Краснодар «Детский сад общеразвивающего вида № 15»</t>
  </si>
  <si>
    <t>образования город Краснодар «Центр развития ребёнка – детский сад № 40»</t>
  </si>
  <si>
    <t>образования город Краснодар «Детский сад № 54»</t>
  </si>
  <si>
    <t xml:space="preserve">образования город Краснодар «Детский сад № 61» </t>
  </si>
  <si>
    <t>образования город Краснодар «Детский сад № 62»</t>
  </si>
  <si>
    <t>образования город Краснодар «Центр развития ребенка – детский сад № 72»</t>
  </si>
  <si>
    <t xml:space="preserve">образования город Краснодар «Детский сад № 73»
</t>
  </si>
  <si>
    <t>образования город Краснодар «Центр развития ребёнка – детский сад № 90»</t>
  </si>
  <si>
    <t>образования город Краснодар «Центр развития ребёнка - детский сад № 121»</t>
  </si>
  <si>
    <t>образования город Краснодар «Детский сад № 124»</t>
  </si>
  <si>
    <t>образования город Краснодар «Детский сад общеразвивающего вида № 125»</t>
  </si>
  <si>
    <t>образования город Краснодар «Детский сад общеразвивающего вида № 129»</t>
  </si>
  <si>
    <t xml:space="preserve">образования город Краснодар «Центр развития ребёнка – детский сад № 133» </t>
  </si>
  <si>
    <t>образования город Краснодар «Детский сад комбинированного вида «Сказка»</t>
  </si>
  <si>
    <t xml:space="preserve"> </t>
  </si>
  <si>
    <t>%</t>
  </si>
  <si>
    <t>чел.</t>
  </si>
  <si>
    <t>Периодичность</t>
  </si>
  <si>
    <t>Места</t>
  </si>
  <si>
    <t>образования город Краснодар «Детский сад № 38»</t>
  </si>
  <si>
    <t>образования город Краснодар «Центр развития ребёнка - детский сад № 46»</t>
  </si>
  <si>
    <t>образования город Краснодар «Детский сад комбинированного вида № 230»</t>
  </si>
  <si>
    <t>образования город Краснодар «Центр развития ребенка – детский сад № 23 «Вишенка»</t>
  </si>
  <si>
    <t>Наименование муниципального учреждения (обособленного подразделения)</t>
  </si>
  <si>
    <t>Коды</t>
  </si>
  <si>
    <t>Дата по</t>
  </si>
  <si>
    <t xml:space="preserve">сводному </t>
  </si>
  <si>
    <t>реестру</t>
  </si>
  <si>
    <t>По ОКВЭД</t>
  </si>
  <si>
    <t>Вид муниципального</t>
  </si>
  <si>
    <t>учреждения</t>
  </si>
  <si>
    <t>дошкольная образовательная организация</t>
  </si>
  <si>
    <t xml:space="preserve">Часть 1. Сведения об оказываемых муниципальных услугах </t>
  </si>
  <si>
    <t>1. Наименование</t>
  </si>
  <si>
    <t>муниципальной услуги</t>
  </si>
  <si>
    <t>Уникальный</t>
  </si>
  <si>
    <t>номер по базовому</t>
  </si>
  <si>
    <t>(отраслевому)</t>
  </si>
  <si>
    <t>перечню</t>
  </si>
  <si>
    <t>80.10.1</t>
  </si>
  <si>
    <t>2. Категории потребителей</t>
  </si>
  <si>
    <t>физические лица в возрасте до 8 лет</t>
  </si>
  <si>
    <t>Уникальный 
номер реестровой записи</t>
  </si>
  <si>
    <t>Показатель, 
характеризующий содержание муниципальной услуги</t>
  </si>
  <si>
    <t>наименование
показателя</t>
  </si>
  <si>
    <t>Показатель, 
характеризующий условия (формы) оказания муниципальной услуги</t>
  </si>
  <si>
    <t>Показатель качества
муниципальной услуги</t>
  </si>
  <si>
    <t>наименование 
показателя</t>
  </si>
  <si>
    <t>единица 
измерения по ОКЕИ</t>
  </si>
  <si>
    <t>наиме 
нование</t>
  </si>
  <si>
    <t>код</t>
  </si>
  <si>
    <t xml:space="preserve">Реализация основных общеобразовательных </t>
  </si>
  <si>
    <t xml:space="preserve"> программ дошкольного образования</t>
  </si>
  <si>
    <t xml:space="preserve"> - </t>
  </si>
  <si>
    <t>не 
указано</t>
  </si>
  <si>
    <t>до 3 лет</t>
  </si>
  <si>
    <t>от 3 до 8</t>
  </si>
  <si>
    <t>Укомплектованность 
кадрами</t>
  </si>
  <si>
    <t>Число обучающихся</t>
  </si>
  <si>
    <t>Раздел I.</t>
  </si>
  <si>
    <t>Раздел II.</t>
  </si>
  <si>
    <t>присмотр и уход</t>
  </si>
  <si>
    <t>обучающиеся за исключением детей-инвалидов</t>
  </si>
  <si>
    <t>группа кратковременного пребывания</t>
  </si>
  <si>
    <t>группа сокращенного дня</t>
  </si>
  <si>
    <t xml:space="preserve">группа полного дня </t>
  </si>
  <si>
    <t xml:space="preserve">Доля родителей (законных представителей) воспитан-ников, удовлетворённых качеством предоставляемой услуги </t>
  </si>
  <si>
    <t>группа продленного дня</t>
  </si>
  <si>
    <t>дети-инвалиды</t>
  </si>
  <si>
    <t>Посещаемость воспитанниками ОО</t>
  </si>
  <si>
    <t>Число детей</t>
  </si>
  <si>
    <t xml:space="preserve">физические лица </t>
  </si>
  <si>
    <t>Полное наименование образовательного учреждения</t>
  </si>
  <si>
    <t>образования город Краснодар «Детский сад комбинированного вида № 179 «Дюймовочка»</t>
  </si>
  <si>
    <t xml:space="preserve">Доля родителей (законных представителей) воспитанников, удовлетворённых качеством предоставляемой услуги </t>
  </si>
  <si>
    <t>группа кратко-временного пребывания</t>
  </si>
  <si>
    <t xml:space="preserve">Заболеваемость воспитанников по отношению к прошедшему году </t>
  </si>
  <si>
    <t>Число
обучающихся</t>
  </si>
  <si>
    <t>Число 
обучающихся</t>
  </si>
  <si>
    <t>85.32</t>
  </si>
  <si>
    <t xml:space="preserve">на 2016 год </t>
  </si>
  <si>
    <t>обучающиеся с ограничен-ными возможностями здоровья (ОВЗ)</t>
  </si>
  <si>
    <t>адаптированная образова-тельная программа</t>
  </si>
  <si>
    <t>0-3</t>
  </si>
  <si>
    <t>Укомплектованность кадрами</t>
  </si>
  <si>
    <t>обучающиеся с ограниченными возможностями здоровья (ОВЗ)</t>
  </si>
  <si>
    <t>очная</t>
  </si>
  <si>
    <t>образования город Краснодар «Детский сад комбинированного вида № 112»</t>
  </si>
  <si>
    <t>образования город Краснодар «Центр развития ребёнка – детский сад № 231»</t>
  </si>
  <si>
    <t>образования город Краснодар «Детский сад общеразвивающего вида № 20»</t>
  </si>
  <si>
    <t>образования город Краснодар «Детский сад № 55»</t>
  </si>
  <si>
    <t>образования город Краснодар «Центр развития ребенка-детский сад № 63»</t>
  </si>
  <si>
    <t>образования город Краснодар «Детский сад комбинированного вида № 64 «Дружба»</t>
  </si>
  <si>
    <t>образования город Краснодар «Детский сад комбинированного вида № 123»</t>
  </si>
  <si>
    <t>образования город Краснодар «Детский сад общеразвивающего вида № 220»</t>
  </si>
  <si>
    <t>образования город Краснодар «Детский сад комбинированного вида № 94»</t>
  </si>
  <si>
    <t>образования город Краснодар «Детский сад обзеразвивающего вида № 114 «Аленький цветочек»</t>
  </si>
  <si>
    <t>образования город Краснодар «Детский сад № 77»</t>
  </si>
  <si>
    <t>образования город Краснодар «Центр развития ребёнка - детский № 131»</t>
  </si>
  <si>
    <t>образования город Краснодар «Центр развития ребёнка – детский сад № 181»</t>
  </si>
  <si>
    <t xml:space="preserve">образования город Краснодар «Детский сад комбинированного вида № 170» </t>
  </si>
  <si>
    <t>образования город Краснодар «Детский сад комбинированного вида № 234»</t>
  </si>
  <si>
    <t xml:space="preserve">образования город Краснодар «Детский сад комбинированного вида № 188» </t>
  </si>
  <si>
    <t xml:space="preserve"> образования город Краснодар «Детский сад комбинированного вида № 13»</t>
  </si>
  <si>
    <t>образования город Краснодар «Детский сад комбинированного вида № 26»</t>
  </si>
  <si>
    <t xml:space="preserve">образования город Краснодар «Детский сад комбинированного вида № 205»
</t>
  </si>
  <si>
    <t>образования город Краснодар «Детский сад комбинированного вида № 31»</t>
  </si>
  <si>
    <t>образования город Краснодар «Детский сад комбинированного вида № 70 «Берёзка»</t>
  </si>
  <si>
    <t>обучающиеся за исключением обучающихся с ограниченными возможностями здоровья (ОВЗ) и детей-инвалидов</t>
  </si>
  <si>
    <t>муниципальное бюджетное дошкольное образовательное учреждение муниципального</t>
  </si>
  <si>
    <t>117840
003003
00501
004100
201</t>
  </si>
  <si>
    <t>117840
003003
00301
00610
0201</t>
  </si>
  <si>
    <t>117840
001004
00201
00710
0201</t>
  </si>
  <si>
    <t>117840
001004
00301
00610
0201</t>
  </si>
  <si>
    <t>1178500
430030
000600
5100
201</t>
  </si>
  <si>
    <t>1178500
430030
00050
06100
201</t>
  </si>
  <si>
    <t>1178500
430030
000400
7100
201</t>
  </si>
  <si>
    <t>1178500
050030
000400
3100
201</t>
  </si>
  <si>
    <t>1178500
050030
000600
1100
201</t>
  </si>
  <si>
    <t>1178500
430050
000500
1100
201</t>
  </si>
  <si>
    <t>000500
7100
201</t>
  </si>
  <si>
    <t xml:space="preserve">1178500
050050
</t>
  </si>
  <si>
    <t>1178500
430030
000700
4100
201</t>
  </si>
  <si>
    <t>1178500
0050030
000500
2100
201</t>
  </si>
  <si>
    <t>1178500
0050050
000600
6100
201</t>
  </si>
  <si>
    <t>1178500
4300500
00400
2100
201</t>
  </si>
  <si>
    <t>1178500
050050
000400
8100
201</t>
  </si>
  <si>
    <t>1178500
4300500
006000
100201</t>
  </si>
  <si>
    <t>1178500
430030
000600
5100201</t>
  </si>
  <si>
    <t>1178500
43005000
04002100
201</t>
  </si>
  <si>
    <t>1178500
430030
000400
7100201</t>
  </si>
  <si>
    <t>117850043
005000050
01100201</t>
  </si>
  <si>
    <t>117850043
003000050
06100201</t>
  </si>
  <si>
    <t>117850043
00300007
004100201</t>
  </si>
  <si>
    <t>117850005
00500006
006100201</t>
  </si>
  <si>
    <t>117850005
00300006
001100201</t>
  </si>
  <si>
    <t>117850005
00500004
008100201</t>
  </si>
  <si>
    <t>117850005
00300004
003100201</t>
  </si>
  <si>
    <t>117850005
00500005
007100201</t>
  </si>
  <si>
    <t>117850005
00300005
002100201</t>
  </si>
  <si>
    <t>1178500
050030
000700
0100
201</t>
  </si>
  <si>
    <t>117850005
00300007
000100201</t>
  </si>
  <si>
    <t>образования город Краснодар «Детский сад комбинированного вида № 162»</t>
  </si>
  <si>
    <t>обучающиеся за исключением детей-инвалидов и инвалидов</t>
  </si>
  <si>
    <t>от 1 года до 3 лет</t>
  </si>
  <si>
    <t>Раздел III.</t>
  </si>
  <si>
    <t>физические лица за исключением льготных категорий</t>
  </si>
  <si>
    <t>1178500
110030
000600
003100
201</t>
  </si>
  <si>
    <t xml:space="preserve">1178500
110050
000400
0100201
</t>
  </si>
  <si>
    <t>общеразвивающая</t>
  </si>
  <si>
    <t>коррекционная</t>
  </si>
  <si>
    <t>8-ОНР,17-ЗПР</t>
  </si>
  <si>
    <t>общеразвивающая, коррекционная</t>
  </si>
  <si>
    <t>1-ЗПР</t>
  </si>
  <si>
    <t>3-ЗПР, 2-ОНР</t>
  </si>
  <si>
    <t>2-ЗПР, 2-ОНР</t>
  </si>
  <si>
    <t>2-ОНР</t>
  </si>
  <si>
    <t>5-ОР, 3-ЗПР, 4-ОНР</t>
  </si>
  <si>
    <t>2-ОНР, 2-ЗПР</t>
  </si>
  <si>
    <t>4-ЗПР</t>
  </si>
  <si>
    <t>56-аутизм, 6-ОНР, 25-ЗПР</t>
  </si>
  <si>
    <t>3 - общеразвивающую; 1 - коррекционную</t>
  </si>
  <si>
    <t>ОНР</t>
  </si>
  <si>
    <t>1 чел. - общеразвивающая группа</t>
  </si>
  <si>
    <t>2 чел. - ЗПР; 1 чел. - ОНР</t>
  </si>
  <si>
    <t>общеразвивающую</t>
  </si>
  <si>
    <t>коррекционную</t>
  </si>
  <si>
    <t>9-группа ЗПР</t>
  </si>
  <si>
    <t>1-общеобразовательную</t>
  </si>
  <si>
    <t>1-общеразвивающую, 7-коррекционную</t>
  </si>
  <si>
    <t>Особый ребёнок - 7 человек</t>
  </si>
  <si>
    <t>1 реб.-общеразвивающая</t>
  </si>
  <si>
    <t>2 реб.-ЗПР</t>
  </si>
  <si>
    <t>7 человек - ОНР; 8 человек - ГКП консультативная</t>
  </si>
  <si>
    <t xml:space="preserve"> 3- коррекционную</t>
  </si>
  <si>
    <t xml:space="preserve">2-зпр, 1-онр </t>
  </si>
  <si>
    <t>ЗПР - 5 человек</t>
  </si>
  <si>
    <t>корркционная</t>
  </si>
  <si>
    <t>Особый ребенок</t>
  </si>
  <si>
    <t>1 ребенок посещает общеразвивающую группу</t>
  </si>
  <si>
    <t xml:space="preserve">2 - общеразвивающие </t>
  </si>
  <si>
    <t>7 - ЗПР</t>
  </si>
  <si>
    <t>1-ОНР</t>
  </si>
  <si>
    <t>НС -нарушение слуха</t>
  </si>
  <si>
    <t>коррекционную (ОНР)</t>
  </si>
  <si>
    <t>1 чел. Общеразвивающая</t>
  </si>
  <si>
    <t>2 чел в ОНР</t>
  </si>
  <si>
    <t>Лекотека</t>
  </si>
  <si>
    <t>ЗПР - 10 человек</t>
  </si>
  <si>
    <t>ЗПР</t>
  </si>
  <si>
    <t>НЗ</t>
  </si>
  <si>
    <t>23 ОДА, 15 ОР</t>
  </si>
  <si>
    <t>НС</t>
  </si>
  <si>
    <t>2 общеразвивающая, 2 коррекционная</t>
  </si>
  <si>
    <t>1 ОНР, 1 ЗПР</t>
  </si>
  <si>
    <t>7 ЗПР, 6 ОДА</t>
  </si>
  <si>
    <t>4 ОНР, 2 ЗПР</t>
  </si>
  <si>
    <t xml:space="preserve">20 ЗПР, 8 ОДА, 5 ОНР </t>
  </si>
  <si>
    <t>"Особый ребёнок" 7 чел.</t>
  </si>
  <si>
    <t>1 ч. -ОНР</t>
  </si>
  <si>
    <t>1 - общеразв., 1-коррек.</t>
  </si>
  <si>
    <t>1 - общеразв., 1-коррек., 1 чел. ГКП</t>
  </si>
  <si>
    <t>10 чел. ЗПР, 1 чел. ОНР</t>
  </si>
  <si>
    <t>Итого получают
 услугу I</t>
  </si>
  <si>
    <t>Итого порлучают
 услугу II</t>
  </si>
  <si>
    <t>Присмотр и уход</t>
  </si>
  <si>
    <t>Услуги</t>
  </si>
  <si>
    <t>Указать какой вид группы
 посещает ребенок -инвалид</t>
  </si>
  <si>
    <t>основная 
программа</t>
  </si>
  <si>
    <t xml:space="preserve">Указать какую компенсирующую
 группу посещает </t>
  </si>
  <si>
    <t>адаптированная 
программа</t>
  </si>
  <si>
    <t>образования город Краснодар «Детский сад комбинированного вида № 187»</t>
  </si>
  <si>
    <t>образования город Краснодар «Центр развития ребенка - детский сад № 180 «Остров сокровищ»</t>
  </si>
  <si>
    <t>Проверка ООП + Присмотр и уход</t>
  </si>
  <si>
    <t xml:space="preserve"> 3-5</t>
  </si>
  <si>
    <t>Отчёт</t>
  </si>
  <si>
    <t xml:space="preserve">об исполнении муниципального задания № </t>
  </si>
  <si>
    <t>до 15-го числа месяца, следующего за отчётным</t>
  </si>
  <si>
    <t xml:space="preserve">Форма по </t>
  </si>
  <si>
    <t>ОКУД</t>
  </si>
  <si>
    <t>муниципальной услуги:</t>
  </si>
  <si>
    <t xml:space="preserve">3. Сведения о фактическом достижении показателей, характеризующиех качество и (или) объём (содержание) </t>
  </si>
  <si>
    <t>3.1. Сведения о фактическом достижении показателей, характеризующих качество муниципальной услуги:</t>
  </si>
  <si>
    <t>Показатель качества муниципальной услуги</t>
  </si>
  <si>
    <t>утверждено в муниципальном задании на год</t>
  </si>
  <si>
    <t>исполнено на отчётную дату</t>
  </si>
  <si>
    <t>допустимое (возможное) отклонение</t>
  </si>
  <si>
    <t>отклонение, превышающее 
допустимое (возможное) значение</t>
  </si>
  <si>
    <t>причина 
отклонения</t>
  </si>
  <si>
    <t>3.2. Сведения о фактическом достижении показателей, характеризующих объем муниципальной услуги:</t>
  </si>
  <si>
    <t>Показатель объёма муниципальной услуги</t>
  </si>
  <si>
    <t>Руководитель ДОО</t>
  </si>
  <si>
    <t>(подпись)</t>
  </si>
  <si>
    <t>(расшифровка)</t>
  </si>
  <si>
    <t>9,0</t>
  </si>
  <si>
    <t>2,0</t>
  </si>
  <si>
    <t>2,5</t>
  </si>
  <si>
    <t>Н.В. Андреева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</si>
</sst>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.5"/>
      <color indexed="8"/>
      <name val="Times New Roman"/>
      <family val="1"/>
    </font>
    <font>
      <sz val="11.7"/>
      <color indexed="8"/>
      <name val="Times New Roman"/>
      <family val="1"/>
    </font>
    <font>
      <sz val="10"/>
      <name val="Times New Roman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2"/>
    </font>
    <font>
      <sz val="11"/>
      <name val="Calibri"/>
      <family val="2"/>
    </font>
    <font>
      <sz val="14"/>
      <color indexed="10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2"/>
      <color theme="1"/>
      <name val="Times New Roman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8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39" fillId="25" borderId="0" applyNumberFormat="0" applyBorder="0" applyAlignment="0" applyProtection="0"/>
    <xf numFmtId="0" fontId="10" fillId="16" borderId="0" applyNumberFormat="0" applyBorder="0" applyAlignment="0" applyProtection="0"/>
    <xf numFmtId="0" fontId="39" fillId="26" borderId="0" applyNumberFormat="0" applyBorder="0" applyAlignment="0" applyProtection="0"/>
    <xf numFmtId="0" fontId="10" fillId="18" borderId="0" applyNumberFormat="0" applyBorder="0" applyAlignment="0" applyProtection="0"/>
    <xf numFmtId="0" fontId="39" fillId="27" borderId="0" applyNumberFormat="0" applyBorder="0" applyAlignment="0" applyProtection="0"/>
    <xf numFmtId="0" fontId="10" fillId="28" borderId="0" applyNumberFormat="0" applyBorder="0" applyAlignment="0" applyProtection="0"/>
    <xf numFmtId="0" fontId="39" fillId="29" borderId="0" applyNumberFormat="0" applyBorder="0" applyAlignment="0" applyProtection="0"/>
    <xf numFmtId="0" fontId="10" fillId="30" borderId="0" applyNumberFormat="0" applyBorder="0" applyAlignment="0" applyProtection="0"/>
    <xf numFmtId="0" fontId="39" fillId="31" borderId="0" applyNumberFormat="0" applyBorder="0" applyAlignment="0" applyProtection="0"/>
    <xf numFmtId="0" fontId="10" fillId="32" borderId="0" applyNumberFormat="0" applyBorder="0" applyAlignment="0" applyProtection="0"/>
    <xf numFmtId="0" fontId="39" fillId="33" borderId="0" applyNumberFormat="0" applyBorder="0" applyAlignment="0" applyProtection="0"/>
    <xf numFmtId="0" fontId="5" fillId="34" borderId="0">
      <alignment horizontal="center" vertical="center"/>
      <protection/>
    </xf>
    <xf numFmtId="0" fontId="5" fillId="34" borderId="0">
      <alignment horizontal="left" vertical="center"/>
      <protection/>
    </xf>
    <xf numFmtId="0" fontId="5" fillId="34" borderId="0">
      <alignment horizontal="right" vertical="center"/>
      <protection/>
    </xf>
    <xf numFmtId="0" fontId="6" fillId="34" borderId="0">
      <alignment horizontal="left" vertical="center"/>
      <protection/>
    </xf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40" fillId="41" borderId="1" applyNumberFormat="0" applyAlignment="0" applyProtection="0"/>
    <xf numFmtId="0" fontId="41" fillId="42" borderId="2" applyNumberFormat="0" applyAlignment="0" applyProtection="0"/>
    <xf numFmtId="0" fontId="42" fillId="42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43" borderId="7" applyNumberFormat="0" applyAlignment="0" applyProtection="0"/>
    <xf numFmtId="0" fontId="48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50" fillId="0" borderId="0">
      <alignment/>
      <protection/>
    </xf>
    <xf numFmtId="0" fontId="13" fillId="0" borderId="0" applyNumberFormat="0" applyFill="0" applyBorder="0" applyAlignment="0" applyProtection="0"/>
    <xf numFmtId="0" fontId="51" fillId="45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46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10">
      <alignment vertical="distributed"/>
      <protection/>
    </xf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47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/>
    </xf>
    <xf numFmtId="0" fontId="4" fillId="0" borderId="10" xfId="75" applyFont="1" applyFill="1" applyBorder="1" applyAlignment="1">
      <alignment horizontal="left" vertical="top" wrapText="1"/>
      <protection/>
    </xf>
    <xf numFmtId="0" fontId="4" fillId="0" borderId="10" xfId="75" applyFont="1" applyFill="1" applyBorder="1" applyAlignment="1">
      <alignment horizontal="center"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top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16" fillId="16" borderId="10" xfId="75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top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/>
    </xf>
    <xf numFmtId="0" fontId="7" fillId="0" borderId="14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" fontId="4" fillId="0" borderId="10" xfId="75" applyNumberFormat="1" applyFont="1" applyFill="1" applyBorder="1" applyAlignment="1">
      <alignment horizontal="left" vertical="top" wrapText="1"/>
      <protection/>
    </xf>
    <xf numFmtId="0" fontId="16" fillId="0" borderId="10" xfId="75" applyFont="1" applyFill="1" applyBorder="1" applyAlignment="1">
      <alignment horizontal="left" vertical="top"/>
      <protection/>
    </xf>
    <xf numFmtId="0" fontId="16" fillId="0" borderId="0" xfId="75" applyFont="1" applyFill="1" applyAlignment="1">
      <alignment horizontal="left" vertical="top"/>
      <protection/>
    </xf>
    <xf numFmtId="0" fontId="4" fillId="0" borderId="0" xfId="75" applyFont="1" applyFill="1">
      <alignment/>
      <protection/>
    </xf>
    <xf numFmtId="0" fontId="16" fillId="0" borderId="0" xfId="75" applyFont="1" applyFill="1">
      <alignment/>
      <protection/>
    </xf>
    <xf numFmtId="0" fontId="16" fillId="0" borderId="15" xfId="75" applyFont="1" applyFill="1" applyBorder="1" applyAlignment="1">
      <alignment horizontal="center" vertical="center" wrapText="1"/>
      <protection/>
    </xf>
    <xf numFmtId="0" fontId="4" fillId="48" borderId="10" xfId="0" applyFont="1" applyFill="1" applyBorder="1" applyAlignment="1">
      <alignment horizontal="center" vertical="center" wrapText="1"/>
    </xf>
    <xf numFmtId="0" fontId="4" fillId="48" borderId="11" xfId="0" applyFont="1" applyFill="1" applyBorder="1" applyAlignment="1">
      <alignment horizontal="center" vertical="center" wrapText="1"/>
    </xf>
    <xf numFmtId="0" fontId="4" fillId="49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1" fillId="50" borderId="10" xfId="0" applyFont="1" applyFill="1" applyBorder="1" applyAlignment="1">
      <alignment/>
    </xf>
    <xf numFmtId="0" fontId="21" fillId="14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 horizontal="right"/>
    </xf>
    <xf numFmtId="0" fontId="16" fillId="0" borderId="10" xfId="75" applyFont="1" applyFill="1" applyBorder="1">
      <alignment/>
      <protection/>
    </xf>
    <xf numFmtId="0" fontId="16" fillId="8" borderId="10" xfId="75" applyFont="1" applyFill="1" applyBorder="1">
      <alignment/>
      <protection/>
    </xf>
    <xf numFmtId="0" fontId="16" fillId="50" borderId="10" xfId="75" applyFont="1" applyFill="1" applyBorder="1">
      <alignment/>
      <protection/>
    </xf>
    <xf numFmtId="0" fontId="4" fillId="51" borderId="10" xfId="75" applyFont="1" applyFill="1" applyBorder="1" applyAlignment="1">
      <alignment horizontal="center" vertical="center" wrapText="1"/>
      <protection/>
    </xf>
    <xf numFmtId="0" fontId="4" fillId="0" borderId="10" xfId="75" applyFont="1" applyFill="1" applyBorder="1" applyAlignment="1">
      <alignment horizontal="center" vertical="center" wrapText="1"/>
      <protection/>
    </xf>
    <xf numFmtId="1" fontId="21" fillId="50" borderId="10" xfId="0" applyNumberFormat="1" applyFont="1" applyFill="1" applyBorder="1" applyAlignment="1">
      <alignment/>
    </xf>
    <xf numFmtId="1" fontId="21" fillId="14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1" fontId="4" fillId="0" borderId="0" xfId="75" applyNumberFormat="1" applyFont="1" applyFill="1">
      <alignment/>
      <protection/>
    </xf>
    <xf numFmtId="1" fontId="4" fillId="51" borderId="10" xfId="75" applyNumberFormat="1" applyFont="1" applyFill="1" applyBorder="1" applyAlignment="1">
      <alignment horizontal="center" vertical="top" wrapText="1"/>
      <protection/>
    </xf>
    <xf numFmtId="1" fontId="21" fillId="0" borderId="10" xfId="0" applyNumberFormat="1" applyFont="1" applyBorder="1" applyAlignment="1">
      <alignment horizontal="right"/>
    </xf>
    <xf numFmtId="1" fontId="16" fillId="0" borderId="10" xfId="75" applyNumberFormat="1" applyFont="1" applyFill="1" applyBorder="1">
      <alignment/>
      <protection/>
    </xf>
    <xf numFmtId="1" fontId="16" fillId="16" borderId="10" xfId="75" applyNumberFormat="1" applyFont="1" applyFill="1" applyBorder="1" applyAlignment="1">
      <alignment horizontal="center" vertical="center"/>
      <protection/>
    </xf>
    <xf numFmtId="1" fontId="16" fillId="8" borderId="10" xfId="75" applyNumberFormat="1" applyFont="1" applyFill="1" applyBorder="1">
      <alignment/>
      <protection/>
    </xf>
    <xf numFmtId="1" fontId="16" fillId="50" borderId="10" xfId="75" applyNumberFormat="1" applyFont="1" applyFill="1" applyBorder="1">
      <alignment/>
      <protection/>
    </xf>
    <xf numFmtId="1" fontId="16" fillId="0" borderId="0" xfId="75" applyNumberFormat="1" applyFont="1" applyFill="1">
      <alignment/>
      <protection/>
    </xf>
    <xf numFmtId="0" fontId="4" fillId="51" borderId="10" xfId="75" applyFont="1" applyFill="1" applyBorder="1" applyAlignment="1">
      <alignment horizontal="center" vertical="top" wrapText="1"/>
      <protection/>
    </xf>
    <xf numFmtId="0" fontId="4" fillId="0" borderId="11" xfId="75" applyFont="1" applyFill="1" applyBorder="1" applyAlignment="1">
      <alignment horizontal="left" vertical="top" wrapText="1"/>
      <protection/>
    </xf>
    <xf numFmtId="0" fontId="4" fillId="0" borderId="12" xfId="75" applyFont="1" applyFill="1" applyBorder="1" applyAlignment="1">
      <alignment horizontal="left" vertical="top" wrapText="1"/>
      <protection/>
    </xf>
    <xf numFmtId="0" fontId="4" fillId="0" borderId="10" xfId="75" applyFont="1" applyFill="1" applyBorder="1" applyAlignment="1">
      <alignment horizontal="left" wrapText="1"/>
      <protection/>
    </xf>
    <xf numFmtId="0" fontId="16" fillId="0" borderId="16" xfId="75" applyFont="1" applyFill="1" applyBorder="1">
      <alignment/>
      <protection/>
    </xf>
    <xf numFmtId="0" fontId="16" fillId="0" borderId="0" xfId="75" applyFont="1" applyFill="1" applyBorder="1">
      <alignment/>
      <protection/>
    </xf>
    <xf numFmtId="0" fontId="16" fillId="48" borderId="10" xfId="75" applyFont="1" applyFill="1" applyBorder="1">
      <alignment/>
      <protection/>
    </xf>
    <xf numFmtId="0" fontId="16" fillId="0" borderId="17" xfId="75" applyFont="1" applyFill="1" applyBorder="1">
      <alignment/>
      <protection/>
    </xf>
    <xf numFmtId="0" fontId="21" fillId="14" borderId="10" xfId="0" applyFont="1" applyFill="1" applyBorder="1" applyAlignment="1">
      <alignment/>
    </xf>
    <xf numFmtId="1" fontId="4" fillId="0" borderId="10" xfId="75" applyNumberFormat="1" applyFont="1" applyFill="1" applyBorder="1" applyAlignment="1">
      <alignment horizontal="center" vertical="top" wrapText="1"/>
      <protection/>
    </xf>
    <xf numFmtId="0" fontId="4" fillId="52" borderId="10" xfId="75" applyFont="1" applyFill="1" applyBorder="1" applyAlignment="1">
      <alignment horizontal="left" vertical="top" wrapText="1"/>
      <protection/>
    </xf>
    <xf numFmtId="0" fontId="16" fillId="8" borderId="10" xfId="75" applyFont="1" applyFill="1" applyBorder="1" applyAlignment="1">
      <alignment horizontal="left"/>
      <protection/>
    </xf>
    <xf numFmtId="0" fontId="16" fillId="50" borderId="10" xfId="75" applyFont="1" applyFill="1" applyBorder="1" applyAlignment="1">
      <alignment horizontal="left"/>
      <protection/>
    </xf>
    <xf numFmtId="0" fontId="4" fillId="0" borderId="10" xfId="75" applyFont="1" applyFill="1" applyBorder="1" applyAlignment="1">
      <alignment horizontal="center" vertical="top"/>
      <protection/>
    </xf>
    <xf numFmtId="3" fontId="4" fillId="0" borderId="10" xfId="75" applyNumberFormat="1" applyFont="1" applyFill="1" applyBorder="1" applyAlignment="1">
      <alignment horizontal="center" vertical="top"/>
      <protection/>
    </xf>
    <xf numFmtId="0" fontId="4" fillId="52" borderId="0" xfId="75" applyFont="1" applyFill="1">
      <alignment/>
      <protection/>
    </xf>
    <xf numFmtId="0" fontId="16" fillId="0" borderId="12" xfId="75" applyFont="1" applyFill="1" applyBorder="1" applyAlignment="1">
      <alignment horizontal="left" vertical="top"/>
      <protection/>
    </xf>
    <xf numFmtId="0" fontId="4" fillId="0" borderId="15" xfId="75" applyFont="1" applyFill="1" applyBorder="1" applyAlignment="1">
      <alignment horizontal="center" vertical="center" wrapText="1"/>
      <protection/>
    </xf>
    <xf numFmtId="0" fontId="4" fillId="48" borderId="10" xfId="75" applyFont="1" applyFill="1" applyBorder="1" applyAlignment="1">
      <alignment horizontal="center" vertical="center" wrapText="1"/>
      <protection/>
    </xf>
    <xf numFmtId="0" fontId="19" fillId="16" borderId="17" xfId="75" applyFont="1" applyFill="1" applyBorder="1" applyAlignment="1">
      <alignment/>
      <protection/>
    </xf>
    <xf numFmtId="0" fontId="20" fillId="16" borderId="17" xfId="75" applyFont="1" applyFill="1" applyBorder="1" applyAlignment="1">
      <alignment/>
      <protection/>
    </xf>
    <xf numFmtId="0" fontId="16" fillId="16" borderId="10" xfId="75" applyFont="1" applyFill="1" applyBorder="1">
      <alignment/>
      <protection/>
    </xf>
    <xf numFmtId="1" fontId="16" fillId="16" borderId="10" xfId="75" applyNumberFormat="1" applyFont="1" applyFill="1" applyBorder="1">
      <alignment/>
      <protection/>
    </xf>
    <xf numFmtId="0" fontId="16" fillId="16" borderId="0" xfId="75" applyFont="1" applyFill="1" applyAlignment="1">
      <alignment horizontal="center" vertical="center"/>
      <protection/>
    </xf>
    <xf numFmtId="0" fontId="16" fillId="22" borderId="10" xfId="75" applyFont="1" applyFill="1" applyBorder="1">
      <alignment/>
      <protection/>
    </xf>
    <xf numFmtId="1" fontId="16" fillId="22" borderId="10" xfId="75" applyNumberFormat="1" applyFont="1" applyFill="1" applyBorder="1">
      <alignment/>
      <protection/>
    </xf>
    <xf numFmtId="0" fontId="16" fillId="18" borderId="10" xfId="75" applyFont="1" applyFill="1" applyBorder="1">
      <alignment/>
      <protection/>
    </xf>
    <xf numFmtId="1" fontId="16" fillId="18" borderId="10" xfId="75" applyNumberFormat="1" applyFont="1" applyFill="1" applyBorder="1">
      <alignment/>
      <protection/>
    </xf>
    <xf numFmtId="16" fontId="16" fillId="18" borderId="11" xfId="75" applyNumberFormat="1" applyFont="1" applyFill="1" applyBorder="1" applyAlignment="1">
      <alignment horizontal="center"/>
      <protection/>
    </xf>
    <xf numFmtId="0" fontId="16" fillId="18" borderId="11" xfId="75" applyFont="1" applyFill="1" applyBorder="1" applyAlignment="1">
      <alignment horizontal="center"/>
      <protection/>
    </xf>
    <xf numFmtId="0" fontId="16" fillId="52" borderId="0" xfId="75" applyFont="1" applyFill="1">
      <alignment/>
      <protection/>
    </xf>
    <xf numFmtId="1" fontId="16" fillId="52" borderId="0" xfId="75" applyNumberFormat="1" applyFont="1" applyFill="1">
      <alignment/>
      <protection/>
    </xf>
    <xf numFmtId="0" fontId="8" fillId="0" borderId="0" xfId="0" applyFont="1" applyBorder="1" applyAlignment="1">
      <alignment vertical="top"/>
    </xf>
    <xf numFmtId="0" fontId="8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12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/>
    </xf>
    <xf numFmtId="9" fontId="7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6" fillId="0" borderId="0" xfId="75" applyFont="1" applyFill="1" applyBorder="1" applyAlignment="1">
      <alignment horizontal="center"/>
      <protection/>
    </xf>
    <xf numFmtId="0" fontId="22" fillId="52" borderId="10" xfId="75" applyFont="1" applyFill="1" applyBorder="1" applyAlignment="1">
      <alignment horizontal="center"/>
      <protection/>
    </xf>
    <xf numFmtId="0" fontId="4" fillId="48" borderId="10" xfId="75" applyFont="1" applyFill="1" applyBorder="1" applyAlignment="1">
      <alignment horizontal="center"/>
      <protection/>
    </xf>
    <xf numFmtId="0" fontId="16" fillId="12" borderId="17" xfId="75" applyFont="1" applyFill="1" applyBorder="1" applyAlignment="1">
      <alignment horizontal="center"/>
      <protection/>
    </xf>
    <xf numFmtId="0" fontId="16" fillId="12" borderId="18" xfId="75" applyFont="1" applyFill="1" applyBorder="1" applyAlignment="1">
      <alignment horizontal="center"/>
      <protection/>
    </xf>
    <xf numFmtId="0" fontId="4" fillId="48" borderId="19" xfId="75" applyFont="1" applyFill="1" applyBorder="1" applyAlignment="1">
      <alignment horizontal="center"/>
      <protection/>
    </xf>
    <xf numFmtId="0" fontId="4" fillId="48" borderId="20" xfId="75" applyFont="1" applyFill="1" applyBorder="1" applyAlignment="1">
      <alignment horizontal="center"/>
      <protection/>
    </xf>
    <xf numFmtId="16" fontId="16" fillId="12" borderId="19" xfId="75" applyNumberFormat="1" applyFont="1" applyFill="1" applyBorder="1" applyAlignment="1">
      <alignment horizontal="center"/>
      <protection/>
    </xf>
    <xf numFmtId="16" fontId="16" fillId="12" borderId="16" xfId="75" applyNumberFormat="1" applyFont="1" applyFill="1" applyBorder="1" applyAlignment="1">
      <alignment horizontal="center"/>
      <protection/>
    </xf>
    <xf numFmtId="16" fontId="16" fillId="12" borderId="20" xfId="75" applyNumberFormat="1" applyFont="1" applyFill="1" applyBorder="1" applyAlignment="1">
      <alignment horizontal="center"/>
      <protection/>
    </xf>
    <xf numFmtId="16" fontId="16" fillId="50" borderId="19" xfId="75" applyNumberFormat="1" applyFont="1" applyFill="1" applyBorder="1" applyAlignment="1">
      <alignment horizontal="center"/>
      <protection/>
    </xf>
    <xf numFmtId="16" fontId="16" fillId="50" borderId="16" xfId="75" applyNumberFormat="1" applyFont="1" applyFill="1" applyBorder="1" applyAlignment="1">
      <alignment horizontal="center"/>
      <protection/>
    </xf>
    <xf numFmtId="16" fontId="16" fillId="50" borderId="20" xfId="75" applyNumberFormat="1" applyFont="1" applyFill="1" applyBorder="1" applyAlignment="1">
      <alignment horizontal="center"/>
      <protection/>
    </xf>
    <xf numFmtId="0" fontId="16" fillId="0" borderId="10" xfId="75" applyFont="1" applyFill="1" applyBorder="1" applyAlignment="1">
      <alignment horizontal="center"/>
      <protection/>
    </xf>
    <xf numFmtId="0" fontId="4" fillId="8" borderId="11" xfId="75" applyFont="1" applyFill="1" applyBorder="1" applyAlignment="1">
      <alignment horizontal="center"/>
      <protection/>
    </xf>
    <xf numFmtId="0" fontId="4" fillId="16" borderId="11" xfId="75" applyFont="1" applyFill="1" applyBorder="1" applyAlignment="1">
      <alignment horizontal="center"/>
      <protection/>
    </xf>
    <xf numFmtId="0" fontId="4" fillId="16" borderId="10" xfId="75" applyFont="1" applyFill="1" applyBorder="1" applyAlignment="1">
      <alignment horizontal="center"/>
      <protection/>
    </xf>
    <xf numFmtId="16" fontId="16" fillId="0" borderId="10" xfId="75" applyNumberFormat="1" applyFont="1" applyFill="1" applyBorder="1" applyAlignment="1">
      <alignment horizontal="center"/>
      <protection/>
    </xf>
    <xf numFmtId="0" fontId="16" fillId="0" borderId="17" xfId="75" applyFont="1" applyFill="1" applyBorder="1" applyAlignment="1">
      <alignment horizontal="center"/>
      <protection/>
    </xf>
    <xf numFmtId="16" fontId="16" fillId="18" borderId="10" xfId="75" applyNumberFormat="1" applyFont="1" applyFill="1" applyBorder="1" applyAlignment="1">
      <alignment horizontal="center" wrapText="1"/>
      <protection/>
    </xf>
    <xf numFmtId="0" fontId="16" fillId="18" borderId="10" xfId="75" applyFont="1" applyFill="1" applyBorder="1" applyAlignment="1">
      <alignment horizontal="center"/>
      <protection/>
    </xf>
    <xf numFmtId="0" fontId="16" fillId="12" borderId="10" xfId="75" applyFont="1" applyFill="1" applyBorder="1" applyAlignment="1">
      <alignment horizontal="center"/>
      <protection/>
    </xf>
    <xf numFmtId="16" fontId="16" fillId="12" borderId="10" xfId="75" applyNumberFormat="1" applyFont="1" applyFill="1" applyBorder="1" applyAlignment="1">
      <alignment horizontal="center"/>
      <protection/>
    </xf>
    <xf numFmtId="0" fontId="16" fillId="12" borderId="19" xfId="75" applyFont="1" applyFill="1" applyBorder="1" applyAlignment="1">
      <alignment horizontal="center" wrapText="1"/>
      <protection/>
    </xf>
    <xf numFmtId="0" fontId="16" fillId="12" borderId="16" xfId="75" applyFont="1" applyFill="1" applyBorder="1" applyAlignment="1">
      <alignment horizontal="center"/>
      <protection/>
    </xf>
    <xf numFmtId="0" fontId="16" fillId="12" borderId="20" xfId="75" applyFont="1" applyFill="1" applyBorder="1" applyAlignment="1">
      <alignment horizontal="center"/>
      <protection/>
    </xf>
    <xf numFmtId="0" fontId="19" fillId="16" borderId="0" xfId="75" applyFont="1" applyFill="1" applyBorder="1" applyAlignment="1">
      <alignment horizontal="center" wrapText="1"/>
      <protection/>
    </xf>
    <xf numFmtId="0" fontId="4" fillId="16" borderId="0" xfId="75" applyFont="1" applyFill="1" applyBorder="1" applyAlignment="1">
      <alignment horizontal="center" wrapText="1"/>
      <protection/>
    </xf>
    <xf numFmtId="0" fontId="4" fillId="16" borderId="0" xfId="75" applyFont="1" applyFill="1" applyBorder="1" applyAlignment="1">
      <alignment horizontal="center"/>
      <protection/>
    </xf>
    <xf numFmtId="0" fontId="16" fillId="52" borderId="0" xfId="75" applyFont="1" applyFill="1" applyAlignment="1">
      <alignment horizontal="center"/>
      <protection/>
    </xf>
    <xf numFmtId="1" fontId="16" fillId="0" borderId="10" xfId="75" applyNumberFormat="1" applyFont="1" applyFill="1" applyBorder="1" applyAlignment="1">
      <alignment horizontal="center" wrapText="1"/>
      <protection/>
    </xf>
    <xf numFmtId="1" fontId="16" fillId="0" borderId="10" xfId="75" applyNumberFormat="1" applyFont="1" applyFill="1" applyBorder="1" applyAlignment="1">
      <alignment horizontal="center"/>
      <protection/>
    </xf>
    <xf numFmtId="0" fontId="8" fillId="0" borderId="17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S3" xfId="51"/>
    <cellStyle name="S4" xfId="52"/>
    <cellStyle name="S5" xfId="53"/>
    <cellStyle name="S7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74"/>
  <sheetViews>
    <sheetView zoomScalePageLayoutView="0" workbookViewId="0" topLeftCell="A1">
      <pane xSplit="42" ySplit="11" topLeftCell="AQ12" activePane="bottomRight" state="frozen"/>
      <selection pane="topLeft" activeCell="A1" sqref="A1"/>
      <selection pane="topRight" activeCell="AQ1" sqref="AQ1"/>
      <selection pane="bottomLeft" activeCell="A12" sqref="A12"/>
      <selection pane="bottomRight" activeCell="A20" sqref="A20"/>
    </sheetView>
  </sheetViews>
  <sheetFormatPr defaultColWidth="9.140625" defaultRowHeight="15"/>
  <cols>
    <col min="1" max="1" width="9.28125" style="77" customWidth="1"/>
    <col min="2" max="2" width="96.140625" style="77" hidden="1" customWidth="1"/>
    <col min="3" max="4" width="7.7109375" style="78" hidden="1" customWidth="1"/>
    <col min="5" max="5" width="9.140625" style="78" hidden="1" customWidth="1"/>
    <col min="6" max="6" width="8.421875" style="78" hidden="1" customWidth="1"/>
    <col min="7" max="7" width="6.00390625" style="78" hidden="1" customWidth="1"/>
    <col min="8" max="8" width="8.8515625" style="79" hidden="1" customWidth="1"/>
    <col min="9" max="18" width="6.00390625" style="79" hidden="1" customWidth="1"/>
    <col min="19" max="19" width="7.00390625" style="79" hidden="1" customWidth="1"/>
    <col min="20" max="20" width="6.00390625" style="79" hidden="1" customWidth="1"/>
    <col min="21" max="21" width="7.57421875" style="79" hidden="1" customWidth="1"/>
    <col min="22" max="22" width="6.8515625" style="79" hidden="1" customWidth="1"/>
    <col min="23" max="24" width="7.00390625" style="79" hidden="1" customWidth="1"/>
    <col min="25" max="25" width="6.7109375" style="79" hidden="1" customWidth="1"/>
    <col min="26" max="28" width="7.57421875" style="79" hidden="1" customWidth="1"/>
    <col min="29" max="29" width="6.7109375" style="79" hidden="1" customWidth="1"/>
    <col min="30" max="30" width="7.57421875" style="79" hidden="1" customWidth="1"/>
    <col min="31" max="31" width="6.8515625" style="79" hidden="1" customWidth="1"/>
    <col min="32" max="34" width="7.57421875" style="79" hidden="1" customWidth="1"/>
    <col min="35" max="35" width="6.00390625" style="79" hidden="1" customWidth="1"/>
    <col min="36" max="36" width="7.57421875" style="79" hidden="1" customWidth="1"/>
    <col min="37" max="37" width="5.7109375" style="79" hidden="1" customWidth="1"/>
    <col min="38" max="38" width="7.57421875" style="79" hidden="1" customWidth="1"/>
    <col min="39" max="39" width="6.57421875" style="79" hidden="1" customWidth="1"/>
    <col min="40" max="40" width="7.57421875" style="79" hidden="1" customWidth="1"/>
    <col min="41" max="41" width="7.00390625" style="79" hidden="1" customWidth="1"/>
    <col min="42" max="52" width="7.57421875" style="79" hidden="1" customWidth="1"/>
    <col min="53" max="53" width="24.57421875" style="79" hidden="1" customWidth="1"/>
    <col min="54" max="54" width="20.28125" style="79" hidden="1" customWidth="1"/>
    <col min="55" max="55" width="11.8515625" style="104" hidden="1" customWidth="1"/>
    <col min="56" max="56" width="11.57421875" style="104" hidden="1" customWidth="1"/>
    <col min="57" max="62" width="0" style="79" hidden="1" customWidth="1"/>
    <col min="63" max="16384" width="9.140625" style="79" customWidth="1"/>
  </cols>
  <sheetData>
    <row r="1" spans="1:57" ht="18.75" customHeight="1">
      <c r="A1" s="76" t="s">
        <v>339</v>
      </c>
      <c r="H1" s="150" t="s">
        <v>3</v>
      </c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 t="s">
        <v>338</v>
      </c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BA1" s="175" t="s">
        <v>340</v>
      </c>
      <c r="BB1" s="176" t="s">
        <v>342</v>
      </c>
      <c r="BC1" s="179" t="s">
        <v>336</v>
      </c>
      <c r="BD1" s="179" t="s">
        <v>337</v>
      </c>
      <c r="BE1" s="162" t="s">
        <v>9</v>
      </c>
    </row>
    <row r="2" spans="7:57" ht="15.75" customHeight="1">
      <c r="G2" s="149" t="s">
        <v>2</v>
      </c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67" t="s">
        <v>191</v>
      </c>
      <c r="T2" s="167"/>
      <c r="U2" s="167"/>
      <c r="V2" s="167"/>
      <c r="W2" s="167"/>
      <c r="X2" s="167"/>
      <c r="Y2" s="163" t="s">
        <v>195</v>
      </c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4" t="s">
        <v>201</v>
      </c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5"/>
      <c r="BA2" s="175"/>
      <c r="BB2" s="177"/>
      <c r="BC2" s="180"/>
      <c r="BD2" s="180"/>
      <c r="BE2" s="162"/>
    </row>
    <row r="3" spans="7:62" ht="27.75" customHeight="1">
      <c r="G3" s="152" t="s">
        <v>0</v>
      </c>
      <c r="H3" s="152"/>
      <c r="I3" s="152"/>
      <c r="J3" s="153"/>
      <c r="K3" s="156" t="s">
        <v>1</v>
      </c>
      <c r="L3" s="157"/>
      <c r="M3" s="157"/>
      <c r="N3" s="158"/>
      <c r="O3" s="159" t="s">
        <v>1</v>
      </c>
      <c r="P3" s="160"/>
      <c r="Q3" s="160"/>
      <c r="R3" s="161"/>
      <c r="S3" s="172" t="s">
        <v>341</v>
      </c>
      <c r="T3" s="173"/>
      <c r="U3" s="173"/>
      <c r="V3" s="174"/>
      <c r="W3" s="168" t="s">
        <v>343</v>
      </c>
      <c r="X3" s="169"/>
      <c r="Y3" s="162">
        <v>12</v>
      </c>
      <c r="Z3" s="162"/>
      <c r="AA3" s="162">
        <v>12</v>
      </c>
      <c r="AB3" s="162"/>
      <c r="AC3" s="166" t="s">
        <v>347</v>
      </c>
      <c r="AD3" s="162"/>
      <c r="AE3" s="162" t="s">
        <v>347</v>
      </c>
      <c r="AF3" s="162"/>
      <c r="AG3" s="162">
        <v>10</v>
      </c>
      <c r="AH3" s="162"/>
      <c r="AI3" s="162">
        <v>10</v>
      </c>
      <c r="AJ3" s="162"/>
      <c r="AK3" s="162">
        <v>14</v>
      </c>
      <c r="AL3" s="162"/>
      <c r="AM3" s="162">
        <v>12</v>
      </c>
      <c r="AN3" s="162"/>
      <c r="AO3" s="162">
        <v>12</v>
      </c>
      <c r="AP3" s="162"/>
      <c r="AQ3" s="166" t="s">
        <v>347</v>
      </c>
      <c r="AR3" s="162"/>
      <c r="AS3" s="162" t="s">
        <v>347</v>
      </c>
      <c r="AT3" s="162"/>
      <c r="AU3" s="162">
        <v>10</v>
      </c>
      <c r="AV3" s="162"/>
      <c r="AW3" s="162">
        <v>10</v>
      </c>
      <c r="AX3" s="162"/>
      <c r="AY3" s="162">
        <v>14</v>
      </c>
      <c r="AZ3" s="162"/>
      <c r="BA3" s="175"/>
      <c r="BB3" s="177"/>
      <c r="BC3" s="180"/>
      <c r="BD3" s="180"/>
      <c r="BE3" s="162"/>
      <c r="BH3" s="178" t="s">
        <v>346</v>
      </c>
      <c r="BI3" s="178"/>
      <c r="BJ3" s="178"/>
    </row>
    <row r="4" spans="7:62" ht="15.75" customHeight="1">
      <c r="G4" s="151">
        <v>10</v>
      </c>
      <c r="H4" s="151"/>
      <c r="I4" s="151">
        <v>11</v>
      </c>
      <c r="J4" s="151"/>
      <c r="K4" s="154">
        <v>10</v>
      </c>
      <c r="L4" s="155"/>
      <c r="M4" s="154">
        <v>11</v>
      </c>
      <c r="N4" s="155"/>
      <c r="O4" s="154">
        <v>10</v>
      </c>
      <c r="P4" s="155"/>
      <c r="Q4" s="154">
        <v>11</v>
      </c>
      <c r="R4" s="155"/>
      <c r="S4" s="170" t="s">
        <v>0</v>
      </c>
      <c r="T4" s="170"/>
      <c r="U4" s="171" t="s">
        <v>1</v>
      </c>
      <c r="V4" s="170"/>
      <c r="W4" s="133" t="s">
        <v>1</v>
      </c>
      <c r="X4" s="134" t="s">
        <v>216</v>
      </c>
      <c r="Y4" s="170" t="s">
        <v>0</v>
      </c>
      <c r="Z4" s="170"/>
      <c r="AA4" s="171" t="s">
        <v>1</v>
      </c>
      <c r="AB4" s="170"/>
      <c r="AC4" s="170" t="s">
        <v>0</v>
      </c>
      <c r="AD4" s="170"/>
      <c r="AE4" s="171" t="s">
        <v>1</v>
      </c>
      <c r="AF4" s="170"/>
      <c r="AG4" s="170" t="s">
        <v>0</v>
      </c>
      <c r="AH4" s="170"/>
      <c r="AI4" s="171" t="s">
        <v>1</v>
      </c>
      <c r="AJ4" s="170"/>
      <c r="AK4" s="171" t="s">
        <v>1</v>
      </c>
      <c r="AL4" s="170"/>
      <c r="AM4" s="170" t="s">
        <v>0</v>
      </c>
      <c r="AN4" s="170"/>
      <c r="AO4" s="171" t="s">
        <v>1</v>
      </c>
      <c r="AP4" s="170"/>
      <c r="AQ4" s="170" t="s">
        <v>0</v>
      </c>
      <c r="AR4" s="170"/>
      <c r="AS4" s="171" t="s">
        <v>1</v>
      </c>
      <c r="AT4" s="170"/>
      <c r="AU4" s="170" t="s">
        <v>0</v>
      </c>
      <c r="AV4" s="170"/>
      <c r="AW4" s="171" t="s">
        <v>1</v>
      </c>
      <c r="AX4" s="170"/>
      <c r="AY4" s="171" t="s">
        <v>1</v>
      </c>
      <c r="AZ4" s="170"/>
      <c r="BA4" s="175"/>
      <c r="BB4" s="177"/>
      <c r="BC4" s="180"/>
      <c r="BD4" s="180"/>
      <c r="BE4" s="162"/>
      <c r="BH4" s="135"/>
      <c r="BI4" s="135"/>
      <c r="BJ4" s="135"/>
    </row>
    <row r="5" spans="1:62" ht="25.5">
      <c r="A5" s="121"/>
      <c r="B5" s="121" t="s">
        <v>205</v>
      </c>
      <c r="C5" s="122" t="s">
        <v>151</v>
      </c>
      <c r="D5" s="122" t="s">
        <v>107</v>
      </c>
      <c r="E5" s="80" t="s">
        <v>9</v>
      </c>
      <c r="F5" s="80" t="s">
        <v>9</v>
      </c>
      <c r="G5" s="123" t="s">
        <v>8</v>
      </c>
      <c r="H5" s="81">
        <v>10</v>
      </c>
      <c r="I5" s="81"/>
      <c r="J5" s="81">
        <v>11</v>
      </c>
      <c r="K5" s="82"/>
      <c r="L5" s="82">
        <v>10</v>
      </c>
      <c r="M5" s="82"/>
      <c r="N5" s="82">
        <v>11</v>
      </c>
      <c r="O5" s="82"/>
      <c r="P5" s="82">
        <v>10</v>
      </c>
      <c r="Q5" s="82"/>
      <c r="R5" s="82">
        <v>11</v>
      </c>
      <c r="S5" s="83"/>
      <c r="T5" s="83"/>
      <c r="U5" s="83"/>
      <c r="V5" s="83"/>
      <c r="W5" s="83"/>
      <c r="X5" s="83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>
        <v>11</v>
      </c>
      <c r="BA5" s="124"/>
      <c r="BB5" s="125"/>
      <c r="BC5" s="180"/>
      <c r="BD5" s="180"/>
      <c r="BE5" s="162"/>
      <c r="BH5" s="178"/>
      <c r="BI5" s="178"/>
      <c r="BJ5" s="178"/>
    </row>
    <row r="6" spans="1:62" ht="18.75" customHeight="1">
      <c r="A6" s="26">
        <v>11</v>
      </c>
      <c r="B6" s="26" t="s">
        <v>20</v>
      </c>
      <c r="C6" s="85">
        <v>80</v>
      </c>
      <c r="D6" s="86">
        <v>80</v>
      </c>
      <c r="E6" s="87">
        <f aca="true" t="shared" si="0" ref="E6:E37">S6+U6+W6</f>
        <v>100</v>
      </c>
      <c r="F6" s="78">
        <f>Y6+AA6+AC6+AE6+AG6+AI6+AK6</f>
        <v>100</v>
      </c>
      <c r="G6" s="27">
        <v>0</v>
      </c>
      <c r="H6" s="88" t="str">
        <f>IF(G6=0,"0",S6/G6*100)</f>
        <v>0</v>
      </c>
      <c r="I6" s="89"/>
      <c r="J6" s="88" t="str">
        <f>IF(I6=0,"0",T6/I6*100)</f>
        <v>0</v>
      </c>
      <c r="K6" s="89">
        <v>80</v>
      </c>
      <c r="L6" s="88">
        <f>IF(K6=0,"0",U6/K6*100)</f>
        <v>125</v>
      </c>
      <c r="M6" s="89">
        <v>80</v>
      </c>
      <c r="N6" s="88">
        <f>IF(M6=0,"0",V6/M6*100)</f>
        <v>125</v>
      </c>
      <c r="O6" s="89">
        <v>0</v>
      </c>
      <c r="P6" s="88" t="str">
        <f>IF(O6=0,"0",W6/O6*100)</f>
        <v>0</v>
      </c>
      <c r="Q6" s="89">
        <v>0</v>
      </c>
      <c r="R6" s="88" t="str">
        <f>IF(Q6=0,"0",X6/Q6*100)</f>
        <v>0</v>
      </c>
      <c r="S6" s="129">
        <v>0</v>
      </c>
      <c r="T6" s="129">
        <v>0</v>
      </c>
      <c r="U6" s="129">
        <v>100</v>
      </c>
      <c r="V6" s="89">
        <v>100</v>
      </c>
      <c r="W6" s="131">
        <v>0</v>
      </c>
      <c r="X6" s="131">
        <v>0</v>
      </c>
      <c r="Y6" s="90">
        <v>0</v>
      </c>
      <c r="Z6" s="90">
        <v>0</v>
      </c>
      <c r="AA6" s="90">
        <v>100</v>
      </c>
      <c r="AB6" s="90">
        <v>100</v>
      </c>
      <c r="AC6" s="90">
        <v>0</v>
      </c>
      <c r="AD6" s="90">
        <v>0</v>
      </c>
      <c r="AE6" s="90">
        <v>0</v>
      </c>
      <c r="AF6" s="90">
        <v>0</v>
      </c>
      <c r="AG6" s="90">
        <v>0</v>
      </c>
      <c r="AH6" s="90">
        <v>0</v>
      </c>
      <c r="AI6" s="90">
        <v>0</v>
      </c>
      <c r="AJ6" s="90">
        <v>0</v>
      </c>
      <c r="AK6" s="90"/>
      <c r="AL6" s="89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126"/>
      <c r="AZ6" s="89"/>
      <c r="BA6" s="90"/>
      <c r="BB6" s="91"/>
      <c r="BC6" s="104">
        <f>S6+U6+W6+X6</f>
        <v>100</v>
      </c>
      <c r="BD6" s="104">
        <f>Y6+AA6+AC6+AE6+AG6+AI6+AK6+AM6+AO6+AQ6+AS6+AU6+AW6+AY6</f>
        <v>100</v>
      </c>
      <c r="BE6" s="79">
        <f>BC6-BD6</f>
        <v>0</v>
      </c>
      <c r="BH6" s="135"/>
      <c r="BI6" s="135"/>
      <c r="BJ6" s="135"/>
    </row>
    <row r="7" spans="1:62" ht="18.75" customHeight="1">
      <c r="A7" s="26">
        <v>12</v>
      </c>
      <c r="B7" s="26" t="s">
        <v>21</v>
      </c>
      <c r="C7" s="85">
        <v>55</v>
      </c>
      <c r="D7" s="86">
        <v>170</v>
      </c>
      <c r="E7" s="87">
        <f t="shared" si="0"/>
        <v>170</v>
      </c>
      <c r="F7" s="78">
        <f>Y7+AA7+AC7+AE7+AG7+AI7+AK7+AM7+AO7+AQ7+AS7+AU7+AW7+AY7</f>
        <v>170</v>
      </c>
      <c r="G7" s="92">
        <v>15</v>
      </c>
      <c r="H7" s="88">
        <f aca="true" t="shared" si="1" ref="H7:H70">IF(G7=0,"0",S7/G7*100)</f>
        <v>406.66666666666663</v>
      </c>
      <c r="I7" s="89"/>
      <c r="J7" s="88" t="str">
        <f aca="true" t="shared" si="2" ref="J7:J70">IF(I7=0,"0",T7/I7*100)</f>
        <v>0</v>
      </c>
      <c r="K7" s="89"/>
      <c r="L7" s="88" t="str">
        <f aca="true" t="shared" si="3" ref="L7:L70">IF(K7=0,"0",U7/K7*100)</f>
        <v>0</v>
      </c>
      <c r="M7" s="89"/>
      <c r="N7" s="88" t="str">
        <f aca="true" t="shared" si="4" ref="N7:N70">IF(M7=0,"0",V7/M7*100)</f>
        <v>0</v>
      </c>
      <c r="O7" s="89"/>
      <c r="P7" s="88" t="str">
        <f aca="true" t="shared" si="5" ref="P7:P70">IF(O7=0,"0",W7/O7*100)</f>
        <v>0</v>
      </c>
      <c r="Q7" s="89"/>
      <c r="R7" s="88" t="str">
        <f aca="true" t="shared" si="6" ref="R7:R70">IF(Q7=0,"0",X7/Q7*100)</f>
        <v>0</v>
      </c>
      <c r="S7" s="129">
        <v>61</v>
      </c>
      <c r="T7" s="129">
        <v>54</v>
      </c>
      <c r="U7" s="129">
        <v>109</v>
      </c>
      <c r="V7" s="89">
        <v>116</v>
      </c>
      <c r="W7" s="131">
        <v>0</v>
      </c>
      <c r="X7" s="131">
        <v>0</v>
      </c>
      <c r="Y7" s="90">
        <v>47</v>
      </c>
      <c r="Z7" s="90">
        <v>44</v>
      </c>
      <c r="AA7" s="90">
        <v>109</v>
      </c>
      <c r="AB7" s="90">
        <v>116</v>
      </c>
      <c r="AC7" s="90">
        <v>14</v>
      </c>
      <c r="AD7" s="90">
        <v>10</v>
      </c>
      <c r="AE7" s="90">
        <v>0</v>
      </c>
      <c r="AF7" s="90">
        <v>0</v>
      </c>
      <c r="AG7" s="90">
        <v>0</v>
      </c>
      <c r="AH7" s="90">
        <v>0</v>
      </c>
      <c r="AI7" s="90">
        <v>0</v>
      </c>
      <c r="AJ7" s="90">
        <v>0</v>
      </c>
      <c r="AK7" s="90"/>
      <c r="AL7" s="89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126"/>
      <c r="AZ7" s="89"/>
      <c r="BA7" s="90"/>
      <c r="BB7" s="91"/>
      <c r="BC7" s="104">
        <f aca="true" t="shared" si="7" ref="BC7:BC70">S7+U7+W7+X7</f>
        <v>170</v>
      </c>
      <c r="BD7" s="104">
        <f aca="true" t="shared" si="8" ref="BD7:BD70">Y7+AA7+AC7+AE7+AG7+AI7+AK7+AM7+AO7+AQ7+AS7+AU7+AW7+AY7</f>
        <v>170</v>
      </c>
      <c r="BE7" s="79">
        <f aca="true" t="shared" si="9" ref="BE7:BE70">BC7-BD7</f>
        <v>0</v>
      </c>
      <c r="BH7" s="135"/>
      <c r="BI7" s="135"/>
      <c r="BJ7" s="135"/>
    </row>
    <row r="8" spans="1:62" ht="18.75" customHeight="1">
      <c r="A8" s="26">
        <v>16</v>
      </c>
      <c r="B8" s="26" t="s">
        <v>22</v>
      </c>
      <c r="C8" s="85">
        <v>50</v>
      </c>
      <c r="D8" s="86">
        <v>156</v>
      </c>
      <c r="E8" s="87">
        <f t="shared" si="0"/>
        <v>146</v>
      </c>
      <c r="F8" s="78">
        <f>Y8+AA8+AC8+AE8+AG8+AI8+AK8</f>
        <v>146</v>
      </c>
      <c r="G8" s="93"/>
      <c r="H8" s="88" t="str">
        <f t="shared" si="1"/>
        <v>0</v>
      </c>
      <c r="I8" s="89"/>
      <c r="J8" s="88" t="str">
        <f t="shared" si="2"/>
        <v>0</v>
      </c>
      <c r="K8" s="89"/>
      <c r="L8" s="88" t="str">
        <f t="shared" si="3"/>
        <v>0</v>
      </c>
      <c r="M8" s="89"/>
      <c r="N8" s="88" t="str">
        <f t="shared" si="4"/>
        <v>0</v>
      </c>
      <c r="O8" s="89"/>
      <c r="P8" s="88" t="str">
        <f t="shared" si="5"/>
        <v>0</v>
      </c>
      <c r="Q8" s="89"/>
      <c r="R8" s="88" t="str">
        <f t="shared" si="6"/>
        <v>0</v>
      </c>
      <c r="S8" s="129">
        <v>0</v>
      </c>
      <c r="T8" s="129">
        <v>0</v>
      </c>
      <c r="U8" s="129">
        <v>146</v>
      </c>
      <c r="V8" s="89">
        <v>156</v>
      </c>
      <c r="W8" s="131">
        <v>0</v>
      </c>
      <c r="X8" s="131">
        <v>0</v>
      </c>
      <c r="Y8" s="90">
        <v>0</v>
      </c>
      <c r="Z8" s="90">
        <v>0</v>
      </c>
      <c r="AA8" s="90">
        <v>141</v>
      </c>
      <c r="AB8" s="90">
        <v>146</v>
      </c>
      <c r="AC8" s="90">
        <v>0</v>
      </c>
      <c r="AD8" s="90">
        <v>0</v>
      </c>
      <c r="AE8" s="90">
        <v>5</v>
      </c>
      <c r="AF8" s="90">
        <v>10</v>
      </c>
      <c r="AG8" s="90">
        <v>0</v>
      </c>
      <c r="AH8" s="90">
        <v>0</v>
      </c>
      <c r="AI8" s="90">
        <v>0</v>
      </c>
      <c r="AJ8" s="90">
        <v>0</v>
      </c>
      <c r="AK8" s="90"/>
      <c r="AL8" s="89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126"/>
      <c r="AZ8" s="89"/>
      <c r="BA8" s="90"/>
      <c r="BB8" s="91"/>
      <c r="BC8" s="104">
        <f t="shared" si="7"/>
        <v>146</v>
      </c>
      <c r="BD8" s="104">
        <f t="shared" si="8"/>
        <v>146</v>
      </c>
      <c r="BE8" s="79">
        <f t="shared" si="9"/>
        <v>0</v>
      </c>
      <c r="BH8" s="135"/>
      <c r="BI8" s="135"/>
      <c r="BJ8" s="135"/>
    </row>
    <row r="9" spans="1:62" s="104" customFormat="1" ht="18.75" customHeight="1">
      <c r="A9" s="75">
        <v>19</v>
      </c>
      <c r="B9" s="75" t="s">
        <v>23</v>
      </c>
      <c r="C9" s="94">
        <v>147</v>
      </c>
      <c r="D9" s="95">
        <v>0</v>
      </c>
      <c r="E9" s="96">
        <f t="shared" si="0"/>
        <v>261.25</v>
      </c>
      <c r="F9" s="97">
        <f>Y9+AA9+AC9+AE9+AG9+AI9+AK9+AM9+AO9+AQ9+AS9+AU9+AW9+AY9</f>
        <v>261.25</v>
      </c>
      <c r="G9" s="98">
        <v>15</v>
      </c>
      <c r="H9" s="99">
        <f t="shared" si="1"/>
        <v>183.33333333333331</v>
      </c>
      <c r="I9" s="100"/>
      <c r="J9" s="99" t="str">
        <f t="shared" si="2"/>
        <v>0</v>
      </c>
      <c r="K9" s="100"/>
      <c r="L9" s="99" t="str">
        <f t="shared" si="3"/>
        <v>0</v>
      </c>
      <c r="M9" s="100"/>
      <c r="N9" s="99" t="str">
        <f t="shared" si="4"/>
        <v>0</v>
      </c>
      <c r="O9" s="100"/>
      <c r="P9" s="99" t="str">
        <f t="shared" si="5"/>
        <v>0</v>
      </c>
      <c r="Q9" s="100"/>
      <c r="R9" s="99" t="str">
        <f t="shared" si="6"/>
        <v>0</v>
      </c>
      <c r="S9" s="130">
        <v>27.5</v>
      </c>
      <c r="T9" s="130">
        <v>30</v>
      </c>
      <c r="U9" s="130">
        <v>215.41666666666666</v>
      </c>
      <c r="V9" s="100">
        <v>195</v>
      </c>
      <c r="W9" s="132">
        <v>18.333333333333332</v>
      </c>
      <c r="X9" s="132">
        <v>0</v>
      </c>
      <c r="Y9" s="102">
        <v>27.5</v>
      </c>
      <c r="Z9" s="102">
        <v>30</v>
      </c>
      <c r="AA9" s="102">
        <v>224.58333333333334</v>
      </c>
      <c r="AB9" s="102">
        <v>205</v>
      </c>
      <c r="AC9" s="102">
        <v>0</v>
      </c>
      <c r="AD9" s="102">
        <v>0</v>
      </c>
      <c r="AE9" s="102">
        <v>9.166666666666666</v>
      </c>
      <c r="AF9" s="102">
        <v>10</v>
      </c>
      <c r="AG9" s="102">
        <v>0</v>
      </c>
      <c r="AH9" s="102">
        <v>0</v>
      </c>
      <c r="AI9" s="102">
        <v>0</v>
      </c>
      <c r="AJ9" s="102">
        <v>0</v>
      </c>
      <c r="AK9" s="102"/>
      <c r="AL9" s="100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27"/>
      <c r="AZ9" s="100"/>
      <c r="BA9" s="102"/>
      <c r="BB9" s="103"/>
      <c r="BC9" s="104">
        <f t="shared" si="7"/>
        <v>261.25</v>
      </c>
      <c r="BD9" s="104">
        <f t="shared" si="8"/>
        <v>261.25</v>
      </c>
      <c r="BE9" s="79">
        <f t="shared" si="9"/>
        <v>0</v>
      </c>
      <c r="BF9" s="79"/>
      <c r="BH9" s="136"/>
      <c r="BI9" s="136"/>
      <c r="BJ9" s="136"/>
    </row>
    <row r="10" spans="1:62" ht="18.75" customHeight="1">
      <c r="A10" s="26" t="s">
        <v>103</v>
      </c>
      <c r="B10" s="26" t="s">
        <v>155</v>
      </c>
      <c r="C10" s="85">
        <v>108</v>
      </c>
      <c r="D10" s="86">
        <v>290</v>
      </c>
      <c r="E10" s="87">
        <f t="shared" si="0"/>
        <v>290</v>
      </c>
      <c r="F10" s="78">
        <f>Y10+AA10+AC10+AE10+AG10+AI10+AK10+AM10+AO10+AQ10+AS10+AU10+AW10+AY10</f>
        <v>290</v>
      </c>
      <c r="G10" s="105">
        <v>15</v>
      </c>
      <c r="H10" s="88">
        <f t="shared" si="1"/>
        <v>366.66666666666663</v>
      </c>
      <c r="I10" s="89"/>
      <c r="J10" s="88" t="str">
        <f t="shared" si="2"/>
        <v>0</v>
      </c>
      <c r="K10" s="89"/>
      <c r="L10" s="88" t="str">
        <f t="shared" si="3"/>
        <v>0</v>
      </c>
      <c r="M10" s="89"/>
      <c r="N10" s="88" t="str">
        <f t="shared" si="4"/>
        <v>0</v>
      </c>
      <c r="O10" s="89"/>
      <c r="P10" s="88" t="str">
        <f t="shared" si="5"/>
        <v>0</v>
      </c>
      <c r="Q10" s="89"/>
      <c r="R10" s="88" t="str">
        <f t="shared" si="6"/>
        <v>0</v>
      </c>
      <c r="S10" s="129">
        <v>55</v>
      </c>
      <c r="T10" s="129">
        <v>50</v>
      </c>
      <c r="U10" s="129">
        <v>235</v>
      </c>
      <c r="V10" s="89">
        <v>240</v>
      </c>
      <c r="W10" s="131">
        <v>0</v>
      </c>
      <c r="X10" s="131">
        <v>0</v>
      </c>
      <c r="Y10" s="90">
        <v>37</v>
      </c>
      <c r="Z10" s="90">
        <v>35</v>
      </c>
      <c r="AA10" s="90">
        <v>226</v>
      </c>
      <c r="AB10" s="90">
        <v>230</v>
      </c>
      <c r="AC10" s="90">
        <v>17</v>
      </c>
      <c r="AD10" s="90">
        <v>15</v>
      </c>
      <c r="AE10" s="90">
        <v>9</v>
      </c>
      <c r="AF10" s="90">
        <v>10</v>
      </c>
      <c r="AG10" s="90">
        <v>0</v>
      </c>
      <c r="AH10" s="90">
        <v>0</v>
      </c>
      <c r="AI10" s="90">
        <v>0</v>
      </c>
      <c r="AJ10" s="90">
        <v>0</v>
      </c>
      <c r="AK10" s="90"/>
      <c r="AL10" s="89"/>
      <c r="AM10" s="52">
        <v>1</v>
      </c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126"/>
      <c r="AZ10" s="89"/>
      <c r="BA10" s="90" t="s">
        <v>282</v>
      </c>
      <c r="BB10" s="91"/>
      <c r="BC10" s="104">
        <f t="shared" si="7"/>
        <v>290</v>
      </c>
      <c r="BD10" s="104">
        <f t="shared" si="8"/>
        <v>290</v>
      </c>
      <c r="BE10" s="79">
        <f t="shared" si="9"/>
        <v>0</v>
      </c>
      <c r="BH10" s="135"/>
      <c r="BI10" s="135"/>
      <c r="BJ10" s="135"/>
    </row>
    <row r="11" spans="1:62" ht="18.75" customHeight="1">
      <c r="A11" s="26">
        <v>30</v>
      </c>
      <c r="B11" s="26" t="s">
        <v>24</v>
      </c>
      <c r="C11" s="85">
        <v>108</v>
      </c>
      <c r="D11" s="86">
        <v>292</v>
      </c>
      <c r="E11" s="87">
        <f t="shared" si="0"/>
        <v>280</v>
      </c>
      <c r="F11" s="78">
        <f>Y11+AA11+AC11+AE11+AG11+AI11+AK11+AM11+AO11+AQ11+AS11+AU11+AW11+AY11</f>
        <v>280</v>
      </c>
      <c r="G11" s="105">
        <v>30</v>
      </c>
      <c r="H11" s="88">
        <f t="shared" si="1"/>
        <v>200</v>
      </c>
      <c r="I11" s="89"/>
      <c r="J11" s="88" t="str">
        <f t="shared" si="2"/>
        <v>0</v>
      </c>
      <c r="K11" s="89"/>
      <c r="L11" s="88" t="str">
        <f t="shared" si="3"/>
        <v>0</v>
      </c>
      <c r="M11" s="89"/>
      <c r="N11" s="88" t="str">
        <f t="shared" si="4"/>
        <v>0</v>
      </c>
      <c r="O11" s="89"/>
      <c r="P11" s="88" t="str">
        <f t="shared" si="5"/>
        <v>0</v>
      </c>
      <c r="Q11" s="89"/>
      <c r="R11" s="88" t="str">
        <f t="shared" si="6"/>
        <v>0</v>
      </c>
      <c r="S11" s="129">
        <v>60</v>
      </c>
      <c r="T11" s="129">
        <v>60</v>
      </c>
      <c r="U11" s="129">
        <v>173</v>
      </c>
      <c r="V11" s="89">
        <v>173</v>
      </c>
      <c r="W11" s="131">
        <v>47</v>
      </c>
      <c r="X11" s="131">
        <v>0</v>
      </c>
      <c r="Y11" s="90">
        <v>45</v>
      </c>
      <c r="Z11" s="90">
        <v>45</v>
      </c>
      <c r="AA11" s="90">
        <v>204</v>
      </c>
      <c r="AB11" s="90">
        <v>205</v>
      </c>
      <c r="AC11" s="90">
        <v>15</v>
      </c>
      <c r="AD11" s="90">
        <v>15</v>
      </c>
      <c r="AE11" s="90">
        <v>15</v>
      </c>
      <c r="AF11" s="90">
        <v>15</v>
      </c>
      <c r="AG11" s="90">
        <v>0</v>
      </c>
      <c r="AH11" s="90">
        <v>0</v>
      </c>
      <c r="AI11" s="90">
        <v>0</v>
      </c>
      <c r="AJ11" s="90">
        <v>0</v>
      </c>
      <c r="AK11" s="90"/>
      <c r="AL11" s="89"/>
      <c r="AM11" s="52"/>
      <c r="AN11" s="52"/>
      <c r="AO11" s="52">
        <v>1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126"/>
      <c r="AZ11" s="89"/>
      <c r="BA11" s="90" t="s">
        <v>283</v>
      </c>
      <c r="BB11" s="91" t="s">
        <v>322</v>
      </c>
      <c r="BC11" s="104">
        <f t="shared" si="7"/>
        <v>280</v>
      </c>
      <c r="BD11" s="104">
        <f t="shared" si="8"/>
        <v>280</v>
      </c>
      <c r="BE11" s="79">
        <f t="shared" si="9"/>
        <v>0</v>
      </c>
      <c r="BH11" s="135"/>
      <c r="BI11" s="135"/>
      <c r="BJ11" s="135"/>
    </row>
    <row r="12" spans="1:62" ht="18.75" customHeight="1">
      <c r="A12" s="26">
        <v>38</v>
      </c>
      <c r="B12" s="26" t="s">
        <v>152</v>
      </c>
      <c r="C12" s="85">
        <v>23</v>
      </c>
      <c r="D12" s="86">
        <v>136</v>
      </c>
      <c r="E12" s="87">
        <f t="shared" si="0"/>
        <v>136</v>
      </c>
      <c r="F12" s="78">
        <f>Y12+AA12+AC12+AE12+AG12+AI12+AK12</f>
        <v>129</v>
      </c>
      <c r="G12" s="27"/>
      <c r="H12" s="88" t="str">
        <f t="shared" si="1"/>
        <v>0</v>
      </c>
      <c r="I12" s="89"/>
      <c r="J12" s="88" t="str">
        <f t="shared" si="2"/>
        <v>0</v>
      </c>
      <c r="K12" s="89"/>
      <c r="L12" s="88" t="str">
        <f t="shared" si="3"/>
        <v>0</v>
      </c>
      <c r="M12" s="89"/>
      <c r="N12" s="88" t="str">
        <f t="shared" si="4"/>
        <v>0</v>
      </c>
      <c r="O12" s="89"/>
      <c r="P12" s="88" t="str">
        <f t="shared" si="5"/>
        <v>0</v>
      </c>
      <c r="Q12" s="89"/>
      <c r="R12" s="88" t="str">
        <f t="shared" si="6"/>
        <v>0</v>
      </c>
      <c r="S12" s="129">
        <v>0</v>
      </c>
      <c r="T12" s="129">
        <v>0</v>
      </c>
      <c r="U12" s="129">
        <v>129</v>
      </c>
      <c r="V12" s="89">
        <v>130</v>
      </c>
      <c r="W12" s="131">
        <v>7</v>
      </c>
      <c r="X12" s="131">
        <v>0</v>
      </c>
      <c r="Y12" s="90">
        <v>0</v>
      </c>
      <c r="Z12" s="90">
        <v>0</v>
      </c>
      <c r="AA12" s="90">
        <v>126</v>
      </c>
      <c r="AB12" s="90">
        <v>127</v>
      </c>
      <c r="AC12" s="90">
        <v>0</v>
      </c>
      <c r="AD12" s="90">
        <v>0</v>
      </c>
      <c r="AE12" s="90">
        <v>3</v>
      </c>
      <c r="AF12" s="90">
        <v>9</v>
      </c>
      <c r="AG12" s="90">
        <v>0</v>
      </c>
      <c r="AH12" s="90">
        <v>0</v>
      </c>
      <c r="AI12" s="90">
        <v>0</v>
      </c>
      <c r="AJ12" s="90">
        <v>0</v>
      </c>
      <c r="AK12" s="90"/>
      <c r="AL12" s="89"/>
      <c r="AM12" s="52"/>
      <c r="AN12" s="52"/>
      <c r="AO12" s="52"/>
      <c r="AP12" s="52"/>
      <c r="AQ12" s="52"/>
      <c r="AR12" s="52"/>
      <c r="AS12" s="52">
        <v>7</v>
      </c>
      <c r="AT12" s="52"/>
      <c r="AU12" s="52"/>
      <c r="AV12" s="52"/>
      <c r="AW12" s="52"/>
      <c r="AX12" s="52"/>
      <c r="AY12" s="126"/>
      <c r="AZ12" s="89"/>
      <c r="BA12" s="90" t="s">
        <v>283</v>
      </c>
      <c r="BB12" s="91" t="s">
        <v>331</v>
      </c>
      <c r="BC12" s="104">
        <f t="shared" si="7"/>
        <v>136</v>
      </c>
      <c r="BD12" s="104">
        <f t="shared" si="8"/>
        <v>136</v>
      </c>
      <c r="BE12" s="79">
        <f t="shared" si="9"/>
        <v>0</v>
      </c>
      <c r="BH12" s="135"/>
      <c r="BI12" s="135"/>
      <c r="BJ12" s="135"/>
    </row>
    <row r="13" spans="1:62" ht="18.75" customHeight="1">
      <c r="A13" s="26">
        <v>39</v>
      </c>
      <c r="B13" s="26" t="s">
        <v>4</v>
      </c>
      <c r="C13" s="85">
        <v>83</v>
      </c>
      <c r="D13" s="86">
        <v>183</v>
      </c>
      <c r="E13" s="87">
        <f t="shared" si="0"/>
        <v>183</v>
      </c>
      <c r="F13" s="78">
        <f>Y13+AA13+AC13+AE13+AG13+AI13+AK13</f>
        <v>183</v>
      </c>
      <c r="G13" s="27"/>
      <c r="H13" s="88" t="str">
        <f t="shared" si="1"/>
        <v>0</v>
      </c>
      <c r="I13" s="89"/>
      <c r="J13" s="88" t="str">
        <f t="shared" si="2"/>
        <v>0</v>
      </c>
      <c r="K13" s="89"/>
      <c r="L13" s="88" t="str">
        <f t="shared" si="3"/>
        <v>0</v>
      </c>
      <c r="M13" s="89"/>
      <c r="N13" s="88" t="str">
        <f t="shared" si="4"/>
        <v>0</v>
      </c>
      <c r="O13" s="89"/>
      <c r="P13" s="88" t="str">
        <f t="shared" si="5"/>
        <v>0</v>
      </c>
      <c r="Q13" s="89"/>
      <c r="R13" s="88" t="str">
        <f t="shared" si="6"/>
        <v>0</v>
      </c>
      <c r="S13" s="129">
        <v>0</v>
      </c>
      <c r="T13" s="129">
        <v>0</v>
      </c>
      <c r="U13" s="129">
        <v>183</v>
      </c>
      <c r="V13" s="89">
        <v>183</v>
      </c>
      <c r="W13" s="131">
        <v>0</v>
      </c>
      <c r="X13" s="131">
        <v>0</v>
      </c>
      <c r="Y13" s="90">
        <v>0</v>
      </c>
      <c r="Z13" s="90">
        <v>0</v>
      </c>
      <c r="AA13" s="90">
        <v>168</v>
      </c>
      <c r="AB13" s="90">
        <v>168</v>
      </c>
      <c r="AC13" s="90">
        <v>0</v>
      </c>
      <c r="AD13" s="90">
        <v>0</v>
      </c>
      <c r="AE13" s="90">
        <v>15</v>
      </c>
      <c r="AF13" s="90">
        <v>15</v>
      </c>
      <c r="AG13" s="90">
        <v>0</v>
      </c>
      <c r="AH13" s="90">
        <v>0</v>
      </c>
      <c r="AI13" s="90">
        <v>0</v>
      </c>
      <c r="AJ13" s="90">
        <v>0</v>
      </c>
      <c r="AK13" s="90"/>
      <c r="AL13" s="89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126"/>
      <c r="AZ13" s="89"/>
      <c r="BA13" s="90"/>
      <c r="BB13" s="91"/>
      <c r="BC13" s="104">
        <f t="shared" si="7"/>
        <v>183</v>
      </c>
      <c r="BD13" s="104">
        <f t="shared" si="8"/>
        <v>183</v>
      </c>
      <c r="BE13" s="79">
        <f t="shared" si="9"/>
        <v>0</v>
      </c>
      <c r="BH13" s="135"/>
      <c r="BI13" s="135"/>
      <c r="BJ13" s="135"/>
    </row>
    <row r="14" spans="1:62" ht="18.75" customHeight="1">
      <c r="A14" s="26">
        <v>46</v>
      </c>
      <c r="B14" s="26" t="s">
        <v>153</v>
      </c>
      <c r="C14" s="85">
        <v>245</v>
      </c>
      <c r="D14" s="86">
        <v>593</v>
      </c>
      <c r="E14" s="87">
        <f t="shared" si="0"/>
        <v>593</v>
      </c>
      <c r="F14" s="78">
        <f>Y14+AA14+AC14+AE14+AG14+AI14+AK14+AM14+AO14+AQ14+AS14+AU14+AW14+AY14</f>
        <v>593</v>
      </c>
      <c r="G14" s="105">
        <v>30</v>
      </c>
      <c r="H14" s="88">
        <f t="shared" si="1"/>
        <v>340</v>
      </c>
      <c r="I14" s="89"/>
      <c r="J14" s="88" t="str">
        <f t="shared" si="2"/>
        <v>0</v>
      </c>
      <c r="K14" s="89"/>
      <c r="L14" s="88" t="str">
        <f t="shared" si="3"/>
        <v>0</v>
      </c>
      <c r="M14" s="89"/>
      <c r="N14" s="88" t="str">
        <f t="shared" si="4"/>
        <v>0</v>
      </c>
      <c r="O14" s="89"/>
      <c r="P14" s="88" t="str">
        <f t="shared" si="5"/>
        <v>0</v>
      </c>
      <c r="Q14" s="89"/>
      <c r="R14" s="88" t="str">
        <f t="shared" si="6"/>
        <v>0</v>
      </c>
      <c r="S14" s="129">
        <v>102</v>
      </c>
      <c r="T14" s="129">
        <v>83</v>
      </c>
      <c r="U14" s="129">
        <v>491</v>
      </c>
      <c r="V14" s="89">
        <v>510</v>
      </c>
      <c r="W14" s="131">
        <v>0</v>
      </c>
      <c r="X14" s="131">
        <v>0</v>
      </c>
      <c r="Y14" s="90">
        <v>0</v>
      </c>
      <c r="Z14" s="90">
        <v>0</v>
      </c>
      <c r="AA14" s="90">
        <v>481</v>
      </c>
      <c r="AB14" s="90">
        <v>490</v>
      </c>
      <c r="AC14" s="90">
        <v>35</v>
      </c>
      <c r="AD14" s="90">
        <v>13</v>
      </c>
      <c r="AE14" s="90">
        <v>10</v>
      </c>
      <c r="AF14" s="90">
        <v>20</v>
      </c>
      <c r="AG14" s="90">
        <v>67</v>
      </c>
      <c r="AH14" s="90">
        <v>70</v>
      </c>
      <c r="AI14" s="90">
        <v>0</v>
      </c>
      <c r="AJ14" s="90">
        <v>0</v>
      </c>
      <c r="AK14" s="90"/>
      <c r="AL14" s="89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126"/>
      <c r="AZ14" s="89"/>
      <c r="BA14" s="90"/>
      <c r="BB14" s="91"/>
      <c r="BC14" s="104">
        <f t="shared" si="7"/>
        <v>593</v>
      </c>
      <c r="BD14" s="104">
        <f t="shared" si="8"/>
        <v>593</v>
      </c>
      <c r="BE14" s="79">
        <f t="shared" si="9"/>
        <v>0</v>
      </c>
      <c r="BH14" s="135"/>
      <c r="BI14" s="135"/>
      <c r="BJ14" s="135"/>
    </row>
    <row r="15" spans="1:62" ht="18.75" customHeight="1">
      <c r="A15" s="26">
        <v>48</v>
      </c>
      <c r="B15" s="26" t="s">
        <v>25</v>
      </c>
      <c r="C15" s="85">
        <v>142</v>
      </c>
      <c r="D15" s="86">
        <v>245</v>
      </c>
      <c r="E15" s="87">
        <f t="shared" si="0"/>
        <v>245</v>
      </c>
      <c r="F15" s="78">
        <f>Y15+AA15+AC15+AE15+AG15+AI15+AK15</f>
        <v>245</v>
      </c>
      <c r="G15" s="27"/>
      <c r="H15" s="88" t="str">
        <f t="shared" si="1"/>
        <v>0</v>
      </c>
      <c r="I15" s="89"/>
      <c r="J15" s="88" t="str">
        <f t="shared" si="2"/>
        <v>0</v>
      </c>
      <c r="K15" s="89"/>
      <c r="L15" s="88" t="str">
        <f t="shared" si="3"/>
        <v>0</v>
      </c>
      <c r="M15" s="89"/>
      <c r="N15" s="88" t="str">
        <f t="shared" si="4"/>
        <v>0</v>
      </c>
      <c r="O15" s="89"/>
      <c r="P15" s="88" t="str">
        <f t="shared" si="5"/>
        <v>0</v>
      </c>
      <c r="Q15" s="89"/>
      <c r="R15" s="88" t="str">
        <f t="shared" si="6"/>
        <v>0</v>
      </c>
      <c r="S15" s="129">
        <v>45</v>
      </c>
      <c r="T15" s="129">
        <v>45</v>
      </c>
      <c r="U15" s="129">
        <v>200</v>
      </c>
      <c r="V15" s="89">
        <v>200</v>
      </c>
      <c r="W15" s="131">
        <v>0</v>
      </c>
      <c r="X15" s="131">
        <v>0</v>
      </c>
      <c r="Y15" s="90">
        <v>45</v>
      </c>
      <c r="Z15" s="90">
        <v>45</v>
      </c>
      <c r="AA15" s="90">
        <v>187</v>
      </c>
      <c r="AB15" s="90">
        <v>190</v>
      </c>
      <c r="AC15" s="90">
        <v>0</v>
      </c>
      <c r="AD15" s="90">
        <v>0</v>
      </c>
      <c r="AE15" s="90">
        <v>13</v>
      </c>
      <c r="AF15" s="90">
        <v>10</v>
      </c>
      <c r="AG15" s="90">
        <v>0</v>
      </c>
      <c r="AH15" s="90">
        <v>0</v>
      </c>
      <c r="AI15" s="90">
        <v>0</v>
      </c>
      <c r="AJ15" s="90">
        <v>0</v>
      </c>
      <c r="AK15" s="90"/>
      <c r="AL15" s="89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126"/>
      <c r="AZ15" s="89"/>
      <c r="BA15" s="90"/>
      <c r="BB15" s="91"/>
      <c r="BC15" s="104">
        <f t="shared" si="7"/>
        <v>245</v>
      </c>
      <c r="BD15" s="104">
        <f t="shared" si="8"/>
        <v>245</v>
      </c>
      <c r="BE15" s="79">
        <f t="shared" si="9"/>
        <v>0</v>
      </c>
      <c r="BH15" s="135"/>
      <c r="BI15" s="135"/>
      <c r="BJ15" s="135"/>
    </row>
    <row r="16" spans="1:62" ht="18.75" customHeight="1">
      <c r="A16" s="26">
        <v>58</v>
      </c>
      <c r="B16" s="26" t="s">
        <v>26</v>
      </c>
      <c r="C16" s="85">
        <v>55</v>
      </c>
      <c r="D16" s="86">
        <v>170</v>
      </c>
      <c r="E16" s="87">
        <f t="shared" si="0"/>
        <v>170</v>
      </c>
      <c r="F16" s="78">
        <f>Y16+AA16+AC16+AE16+AG16+AI16+AK16+AM16+AO16+AQ16+AS16+AU16+AW16+AY16</f>
        <v>170</v>
      </c>
      <c r="G16" s="105">
        <v>15</v>
      </c>
      <c r="H16" s="88">
        <f t="shared" si="1"/>
        <v>320</v>
      </c>
      <c r="I16" s="89"/>
      <c r="J16" s="88" t="str">
        <f t="shared" si="2"/>
        <v>0</v>
      </c>
      <c r="K16" s="89"/>
      <c r="L16" s="88" t="str">
        <f t="shared" si="3"/>
        <v>0</v>
      </c>
      <c r="M16" s="89"/>
      <c r="N16" s="88" t="str">
        <f t="shared" si="4"/>
        <v>0</v>
      </c>
      <c r="O16" s="89"/>
      <c r="P16" s="88" t="str">
        <f t="shared" si="5"/>
        <v>0</v>
      </c>
      <c r="Q16" s="89"/>
      <c r="R16" s="88" t="str">
        <f t="shared" si="6"/>
        <v>0</v>
      </c>
      <c r="S16" s="129">
        <v>48</v>
      </c>
      <c r="T16" s="129">
        <v>48</v>
      </c>
      <c r="U16" s="129">
        <v>122</v>
      </c>
      <c r="V16" s="89">
        <v>122</v>
      </c>
      <c r="W16" s="131">
        <v>0</v>
      </c>
      <c r="X16" s="131">
        <v>0</v>
      </c>
      <c r="Y16" s="90">
        <v>48</v>
      </c>
      <c r="Z16" s="90">
        <v>48</v>
      </c>
      <c r="AA16" s="90">
        <v>111</v>
      </c>
      <c r="AB16" s="90">
        <v>112</v>
      </c>
      <c r="AC16" s="90">
        <v>0</v>
      </c>
      <c r="AD16" s="90">
        <v>0</v>
      </c>
      <c r="AE16" s="90">
        <v>10</v>
      </c>
      <c r="AF16" s="90">
        <v>10</v>
      </c>
      <c r="AG16" s="90">
        <v>0</v>
      </c>
      <c r="AH16" s="90">
        <v>0</v>
      </c>
      <c r="AI16" s="90">
        <v>0</v>
      </c>
      <c r="AJ16" s="90">
        <v>0</v>
      </c>
      <c r="AK16" s="90"/>
      <c r="AL16" s="89"/>
      <c r="AM16" s="52"/>
      <c r="AN16" s="52"/>
      <c r="AO16" s="52">
        <v>1</v>
      </c>
      <c r="AP16" s="52"/>
      <c r="AQ16" s="52"/>
      <c r="AR16" s="52"/>
      <c r="AS16" s="52"/>
      <c r="AT16" s="52"/>
      <c r="AU16" s="52"/>
      <c r="AV16" s="52"/>
      <c r="AW16" s="52"/>
      <c r="AX16" s="52"/>
      <c r="AY16" s="126"/>
      <c r="AZ16" s="89"/>
      <c r="BA16" s="90" t="s">
        <v>282</v>
      </c>
      <c r="BB16" s="91"/>
      <c r="BC16" s="104">
        <f t="shared" si="7"/>
        <v>170</v>
      </c>
      <c r="BD16" s="104">
        <f t="shared" si="8"/>
        <v>170</v>
      </c>
      <c r="BE16" s="79">
        <f t="shared" si="9"/>
        <v>0</v>
      </c>
      <c r="BH16" s="135"/>
      <c r="BI16" s="135"/>
      <c r="BJ16" s="135"/>
    </row>
    <row r="17" spans="1:62" ht="18.75" customHeight="1">
      <c r="A17" s="26">
        <v>60</v>
      </c>
      <c r="B17" s="26" t="s">
        <v>27</v>
      </c>
      <c r="C17" s="85">
        <v>189</v>
      </c>
      <c r="D17" s="86">
        <v>425</v>
      </c>
      <c r="E17" s="87">
        <f t="shared" si="0"/>
        <v>431</v>
      </c>
      <c r="F17" s="78">
        <f>Y17+AA17+AC17+AE17+AG17+AI17+AK17+AM17+AO17+AQ17+AS17+AU17+AW17+AY17</f>
        <v>431</v>
      </c>
      <c r="G17" s="105">
        <v>30</v>
      </c>
      <c r="H17" s="88">
        <f t="shared" si="1"/>
        <v>250</v>
      </c>
      <c r="I17" s="89"/>
      <c r="J17" s="88" t="str">
        <f t="shared" si="2"/>
        <v>0</v>
      </c>
      <c r="K17" s="89"/>
      <c r="L17" s="88" t="str">
        <f t="shared" si="3"/>
        <v>0</v>
      </c>
      <c r="M17" s="89"/>
      <c r="N17" s="88" t="str">
        <f t="shared" si="4"/>
        <v>0</v>
      </c>
      <c r="O17" s="89"/>
      <c r="P17" s="88" t="str">
        <f t="shared" si="5"/>
        <v>0</v>
      </c>
      <c r="Q17" s="89"/>
      <c r="R17" s="88" t="str">
        <f t="shared" si="6"/>
        <v>0</v>
      </c>
      <c r="S17" s="129">
        <v>75</v>
      </c>
      <c r="T17" s="129">
        <v>64</v>
      </c>
      <c r="U17" s="129">
        <v>325</v>
      </c>
      <c r="V17" s="89">
        <v>330</v>
      </c>
      <c r="W17" s="131">
        <v>31</v>
      </c>
      <c r="X17" s="131">
        <v>0</v>
      </c>
      <c r="Y17" s="90">
        <v>75</v>
      </c>
      <c r="Z17" s="90">
        <v>64</v>
      </c>
      <c r="AA17" s="90">
        <v>335</v>
      </c>
      <c r="AB17" s="90">
        <v>346</v>
      </c>
      <c r="AC17" s="90">
        <v>0</v>
      </c>
      <c r="AD17" s="90">
        <v>0</v>
      </c>
      <c r="AE17" s="90">
        <v>21</v>
      </c>
      <c r="AF17" s="90">
        <v>15</v>
      </c>
      <c r="AG17" s="90">
        <v>0</v>
      </c>
      <c r="AH17" s="90">
        <v>0</v>
      </c>
      <c r="AI17" s="90">
        <v>0</v>
      </c>
      <c r="AJ17" s="90">
        <v>0</v>
      </c>
      <c r="AK17" s="90"/>
      <c r="AL17" s="89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126"/>
      <c r="AZ17" s="89"/>
      <c r="BA17" s="90"/>
      <c r="BB17" s="91"/>
      <c r="BC17" s="104">
        <f t="shared" si="7"/>
        <v>431</v>
      </c>
      <c r="BD17" s="104">
        <f t="shared" si="8"/>
        <v>431</v>
      </c>
      <c r="BE17" s="79">
        <f t="shared" si="9"/>
        <v>0</v>
      </c>
      <c r="BH17" s="135"/>
      <c r="BI17" s="135"/>
      <c r="BJ17" s="135"/>
    </row>
    <row r="18" spans="1:62" ht="18.75" customHeight="1">
      <c r="A18" s="106">
        <v>74</v>
      </c>
      <c r="B18" s="106" t="s">
        <v>5</v>
      </c>
      <c r="C18" s="85">
        <v>63</v>
      </c>
      <c r="D18" s="86">
        <v>187</v>
      </c>
      <c r="E18" s="87">
        <f t="shared" si="0"/>
        <v>187</v>
      </c>
      <c r="F18" s="78">
        <f>Y18+AA18+AC18+AE18+AG18+AI18+AK18+AM18+AO18+AQ18+AS18+AU18+AW18+AY18</f>
        <v>187</v>
      </c>
      <c r="G18" s="105">
        <v>15</v>
      </c>
      <c r="H18" s="88">
        <f t="shared" si="1"/>
        <v>306.6666666666667</v>
      </c>
      <c r="I18" s="89"/>
      <c r="J18" s="88" t="str">
        <f t="shared" si="2"/>
        <v>0</v>
      </c>
      <c r="K18" s="89"/>
      <c r="L18" s="88" t="str">
        <f t="shared" si="3"/>
        <v>0</v>
      </c>
      <c r="M18" s="89"/>
      <c r="N18" s="88" t="str">
        <f t="shared" si="4"/>
        <v>0</v>
      </c>
      <c r="O18" s="89"/>
      <c r="P18" s="88" t="str">
        <f t="shared" si="5"/>
        <v>0</v>
      </c>
      <c r="Q18" s="89"/>
      <c r="R18" s="88" t="str">
        <f t="shared" si="6"/>
        <v>0</v>
      </c>
      <c r="S18" s="129">
        <v>46</v>
      </c>
      <c r="T18" s="129">
        <v>46</v>
      </c>
      <c r="U18" s="129">
        <v>141</v>
      </c>
      <c r="V18" s="89">
        <v>141</v>
      </c>
      <c r="W18" s="131">
        <v>0</v>
      </c>
      <c r="X18" s="131">
        <v>0</v>
      </c>
      <c r="Y18" s="90">
        <v>0</v>
      </c>
      <c r="Z18" s="90">
        <v>0</v>
      </c>
      <c r="AA18" s="90">
        <v>112</v>
      </c>
      <c r="AB18" s="90">
        <v>112</v>
      </c>
      <c r="AC18" s="90">
        <v>13</v>
      </c>
      <c r="AD18" s="90">
        <v>13</v>
      </c>
      <c r="AE18" s="90">
        <v>29</v>
      </c>
      <c r="AF18" s="90">
        <v>29</v>
      </c>
      <c r="AG18" s="90">
        <v>33</v>
      </c>
      <c r="AH18" s="90">
        <v>33</v>
      </c>
      <c r="AI18" s="90">
        <v>0</v>
      </c>
      <c r="AJ18" s="90">
        <v>0</v>
      </c>
      <c r="AK18" s="90"/>
      <c r="AL18" s="89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126"/>
      <c r="AZ18" s="89"/>
      <c r="BA18" s="90"/>
      <c r="BB18" s="91"/>
      <c r="BC18" s="104">
        <f t="shared" si="7"/>
        <v>187</v>
      </c>
      <c r="BD18" s="104">
        <f t="shared" si="8"/>
        <v>187</v>
      </c>
      <c r="BE18" s="79">
        <f t="shared" si="9"/>
        <v>0</v>
      </c>
      <c r="BH18" s="135"/>
      <c r="BI18" s="135"/>
      <c r="BJ18" s="135"/>
    </row>
    <row r="19" spans="1:57" ht="18.75" customHeight="1">
      <c r="A19" s="26">
        <v>75</v>
      </c>
      <c r="B19" s="26" t="s">
        <v>28</v>
      </c>
      <c r="C19" s="85">
        <v>32</v>
      </c>
      <c r="D19" s="86">
        <v>95</v>
      </c>
      <c r="E19" s="87">
        <f t="shared" si="0"/>
        <v>84</v>
      </c>
      <c r="F19" s="78">
        <f>Y19+AA19+AC19+AE19+AG19+AI19+AK19</f>
        <v>82</v>
      </c>
      <c r="G19" s="27"/>
      <c r="H19" s="88" t="str">
        <f t="shared" si="1"/>
        <v>0</v>
      </c>
      <c r="I19" s="89"/>
      <c r="J19" s="88" t="str">
        <f t="shared" si="2"/>
        <v>0</v>
      </c>
      <c r="K19" s="89"/>
      <c r="L19" s="88" t="str">
        <f t="shared" si="3"/>
        <v>0</v>
      </c>
      <c r="M19" s="89"/>
      <c r="N19" s="88" t="str">
        <f t="shared" si="4"/>
        <v>0</v>
      </c>
      <c r="O19" s="89"/>
      <c r="P19" s="88" t="str">
        <f t="shared" si="5"/>
        <v>0</v>
      </c>
      <c r="Q19" s="89"/>
      <c r="R19" s="88" t="str">
        <f t="shared" si="6"/>
        <v>0</v>
      </c>
      <c r="S19" s="129">
        <v>0</v>
      </c>
      <c r="T19" s="129">
        <v>0</v>
      </c>
      <c r="U19" s="129">
        <v>45</v>
      </c>
      <c r="V19" s="89">
        <v>56</v>
      </c>
      <c r="W19" s="131">
        <v>39</v>
      </c>
      <c r="X19" s="131">
        <v>0</v>
      </c>
      <c r="Y19" s="90">
        <v>0</v>
      </c>
      <c r="Z19" s="90">
        <v>0</v>
      </c>
      <c r="AA19" s="90">
        <v>80</v>
      </c>
      <c r="AB19" s="90">
        <v>85</v>
      </c>
      <c r="AC19" s="90">
        <v>0</v>
      </c>
      <c r="AD19" s="90">
        <v>0</v>
      </c>
      <c r="AE19" s="90">
        <v>2</v>
      </c>
      <c r="AF19" s="90">
        <v>10</v>
      </c>
      <c r="AG19" s="90">
        <v>0</v>
      </c>
      <c r="AH19" s="90">
        <v>0</v>
      </c>
      <c r="AI19" s="90">
        <v>0</v>
      </c>
      <c r="AJ19" s="90">
        <v>0</v>
      </c>
      <c r="AK19" s="90"/>
      <c r="AL19" s="89"/>
      <c r="AM19" s="52"/>
      <c r="AN19" s="52"/>
      <c r="AO19" s="52">
        <v>2</v>
      </c>
      <c r="AP19" s="52"/>
      <c r="AQ19" s="52"/>
      <c r="AR19" s="52"/>
      <c r="AS19" s="52"/>
      <c r="AT19" s="52"/>
      <c r="AU19" s="52"/>
      <c r="AV19" s="52"/>
      <c r="AW19" s="52"/>
      <c r="AX19" s="52"/>
      <c r="AY19" s="126"/>
      <c r="AZ19" s="89"/>
      <c r="BA19" s="90" t="s">
        <v>333</v>
      </c>
      <c r="BB19" s="91" t="s">
        <v>332</v>
      </c>
      <c r="BC19" s="104">
        <f t="shared" si="7"/>
        <v>84</v>
      </c>
      <c r="BD19" s="104">
        <f t="shared" si="8"/>
        <v>84</v>
      </c>
      <c r="BE19" s="79">
        <f t="shared" si="9"/>
        <v>0</v>
      </c>
    </row>
    <row r="20" spans="1:57" ht="18.75" customHeight="1">
      <c r="A20" s="26">
        <v>81</v>
      </c>
      <c r="B20" s="26" t="s">
        <v>29</v>
      </c>
      <c r="C20" s="85">
        <v>163</v>
      </c>
      <c r="D20" s="86">
        <v>283</v>
      </c>
      <c r="E20" s="87">
        <f t="shared" si="0"/>
        <v>257</v>
      </c>
      <c r="F20" s="78">
        <f>Y20+AA20+AC20+AE20+AG20+AI20+AK20</f>
        <v>257</v>
      </c>
      <c r="G20" s="27"/>
      <c r="H20" s="88" t="str">
        <f t="shared" si="1"/>
        <v>0</v>
      </c>
      <c r="I20" s="89"/>
      <c r="J20" s="88" t="str">
        <f t="shared" si="2"/>
        <v>0</v>
      </c>
      <c r="K20" s="89"/>
      <c r="L20" s="88" t="str">
        <f t="shared" si="3"/>
        <v>0</v>
      </c>
      <c r="M20" s="89"/>
      <c r="N20" s="88" t="str">
        <f t="shared" si="4"/>
        <v>0</v>
      </c>
      <c r="O20" s="89"/>
      <c r="P20" s="88" t="str">
        <f t="shared" si="5"/>
        <v>0</v>
      </c>
      <c r="Q20" s="89"/>
      <c r="R20" s="88" t="str">
        <f t="shared" si="6"/>
        <v>0</v>
      </c>
      <c r="S20" s="129">
        <v>0</v>
      </c>
      <c r="T20" s="129">
        <v>0</v>
      </c>
      <c r="U20" s="129">
        <v>257</v>
      </c>
      <c r="V20" s="89">
        <v>283</v>
      </c>
      <c r="W20" s="131">
        <v>0</v>
      </c>
      <c r="X20" s="131">
        <v>0</v>
      </c>
      <c r="Y20" s="90">
        <v>0</v>
      </c>
      <c r="Z20" s="90">
        <v>0</v>
      </c>
      <c r="AA20" s="90">
        <v>257</v>
      </c>
      <c r="AB20" s="90">
        <v>283</v>
      </c>
      <c r="AC20" s="90">
        <v>0</v>
      </c>
      <c r="AD20" s="90">
        <v>0</v>
      </c>
      <c r="AE20" s="90">
        <v>0</v>
      </c>
      <c r="AF20" s="90">
        <v>0</v>
      </c>
      <c r="AG20" s="90">
        <v>0</v>
      </c>
      <c r="AH20" s="90">
        <v>0</v>
      </c>
      <c r="AI20" s="90">
        <v>0</v>
      </c>
      <c r="AJ20" s="90">
        <v>0</v>
      </c>
      <c r="AK20" s="90"/>
      <c r="AL20" s="89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126"/>
      <c r="AZ20" s="89"/>
      <c r="BA20" s="90"/>
      <c r="BB20" s="91"/>
      <c r="BC20" s="104">
        <f t="shared" si="7"/>
        <v>257</v>
      </c>
      <c r="BD20" s="104">
        <f t="shared" si="8"/>
        <v>257</v>
      </c>
      <c r="BE20" s="79">
        <f t="shared" si="9"/>
        <v>0</v>
      </c>
    </row>
    <row r="21" spans="1:57" ht="18.75" customHeight="1">
      <c r="A21" s="26">
        <v>87</v>
      </c>
      <c r="B21" s="26" t="s">
        <v>30</v>
      </c>
      <c r="C21" s="85">
        <v>159</v>
      </c>
      <c r="D21" s="86">
        <v>264</v>
      </c>
      <c r="E21" s="87">
        <f t="shared" si="0"/>
        <v>248</v>
      </c>
      <c r="F21" s="78">
        <f>Y21+AA21+AC21+AE21+AG21+AI21+AK21+AM21+AO21+AQ21+AS21+AU21+AW21+AY21</f>
        <v>248</v>
      </c>
      <c r="G21" s="105">
        <v>25</v>
      </c>
      <c r="H21" s="88">
        <f t="shared" si="1"/>
        <v>160</v>
      </c>
      <c r="I21" s="89"/>
      <c r="J21" s="88" t="str">
        <f t="shared" si="2"/>
        <v>0</v>
      </c>
      <c r="K21" s="89"/>
      <c r="L21" s="88" t="str">
        <f t="shared" si="3"/>
        <v>0</v>
      </c>
      <c r="M21" s="89"/>
      <c r="N21" s="88" t="str">
        <f t="shared" si="4"/>
        <v>0</v>
      </c>
      <c r="O21" s="89"/>
      <c r="P21" s="88" t="str">
        <f t="shared" si="5"/>
        <v>0</v>
      </c>
      <c r="Q21" s="89"/>
      <c r="R21" s="88" t="str">
        <f t="shared" si="6"/>
        <v>0</v>
      </c>
      <c r="S21" s="129">
        <v>40</v>
      </c>
      <c r="T21" s="129">
        <v>40</v>
      </c>
      <c r="U21" s="129">
        <v>188</v>
      </c>
      <c r="V21" s="89">
        <v>204</v>
      </c>
      <c r="W21" s="131">
        <v>20</v>
      </c>
      <c r="X21" s="131">
        <v>0</v>
      </c>
      <c r="Y21" s="90">
        <v>30</v>
      </c>
      <c r="Z21" s="90">
        <v>30</v>
      </c>
      <c r="AA21" s="90">
        <v>208</v>
      </c>
      <c r="AB21" s="90">
        <v>224</v>
      </c>
      <c r="AC21" s="90">
        <v>10</v>
      </c>
      <c r="AD21" s="90">
        <v>10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/>
      <c r="AL21" s="89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126"/>
      <c r="AZ21" s="89"/>
      <c r="BA21" s="90"/>
      <c r="BB21" s="91"/>
      <c r="BC21" s="104">
        <f t="shared" si="7"/>
        <v>248</v>
      </c>
      <c r="BD21" s="104">
        <f t="shared" si="8"/>
        <v>248</v>
      </c>
      <c r="BE21" s="79">
        <f t="shared" si="9"/>
        <v>0</v>
      </c>
    </row>
    <row r="22" spans="1:57" ht="18.75" customHeight="1">
      <c r="A22" s="26">
        <v>91</v>
      </c>
      <c r="B22" s="26" t="s">
        <v>31</v>
      </c>
      <c r="C22" s="85">
        <v>140</v>
      </c>
      <c r="D22" s="86">
        <v>273</v>
      </c>
      <c r="E22" s="87">
        <f t="shared" si="0"/>
        <v>200</v>
      </c>
      <c r="F22" s="78" t="e">
        <f>Y22+AA22+AC22+AE22+AG22+AI22+AK22</f>
        <v>#VALUE!</v>
      </c>
      <c r="G22" s="27"/>
      <c r="H22" s="88" t="str">
        <f t="shared" si="1"/>
        <v>0</v>
      </c>
      <c r="I22" s="89"/>
      <c r="J22" s="88" t="str">
        <f t="shared" si="2"/>
        <v>0</v>
      </c>
      <c r="K22" s="89"/>
      <c r="L22" s="88" t="str">
        <f t="shared" si="3"/>
        <v>0</v>
      </c>
      <c r="M22" s="89"/>
      <c r="N22" s="88" t="str">
        <f t="shared" si="4"/>
        <v>0</v>
      </c>
      <c r="O22" s="89"/>
      <c r="P22" s="88" t="str">
        <f t="shared" si="5"/>
        <v>0</v>
      </c>
      <c r="Q22" s="89"/>
      <c r="R22" s="88" t="str">
        <f t="shared" si="6"/>
        <v>0</v>
      </c>
      <c r="S22" s="129">
        <v>0</v>
      </c>
      <c r="T22" s="129">
        <v>0</v>
      </c>
      <c r="U22" s="129">
        <v>200</v>
      </c>
      <c r="V22" s="89">
        <v>215</v>
      </c>
      <c r="W22" s="131">
        <v>0</v>
      </c>
      <c r="X22" s="131">
        <v>0</v>
      </c>
      <c r="Y22" s="90">
        <v>0</v>
      </c>
      <c r="Z22" s="90">
        <v>0</v>
      </c>
      <c r="AA22" s="90">
        <v>190</v>
      </c>
      <c r="AB22" s="90">
        <v>200</v>
      </c>
      <c r="AC22" s="90">
        <v>0</v>
      </c>
      <c r="AD22" s="90">
        <v>0</v>
      </c>
      <c r="AE22" s="90">
        <v>10</v>
      </c>
      <c r="AF22" s="90">
        <v>15</v>
      </c>
      <c r="AG22" s="90" t="s">
        <v>147</v>
      </c>
      <c r="AH22" s="90">
        <v>0</v>
      </c>
      <c r="AI22" s="90">
        <v>0</v>
      </c>
      <c r="AJ22" s="90">
        <v>0</v>
      </c>
      <c r="AK22" s="90"/>
      <c r="AL22" s="89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126"/>
      <c r="AZ22" s="89"/>
      <c r="BA22" s="90"/>
      <c r="BB22" s="91"/>
      <c r="BC22" s="104">
        <f t="shared" si="7"/>
        <v>200</v>
      </c>
      <c r="BD22" s="104" t="e">
        <f t="shared" si="8"/>
        <v>#VALUE!</v>
      </c>
      <c r="BE22" s="79" t="e">
        <f t="shared" si="9"/>
        <v>#VALUE!</v>
      </c>
    </row>
    <row r="23" spans="1:57" ht="18.75" customHeight="1">
      <c r="A23" s="26">
        <v>94</v>
      </c>
      <c r="B23" s="26" t="s">
        <v>228</v>
      </c>
      <c r="C23" s="85">
        <v>157</v>
      </c>
      <c r="D23" s="86">
        <v>289</v>
      </c>
      <c r="E23" s="87">
        <f t="shared" si="0"/>
        <v>269</v>
      </c>
      <c r="F23" s="78">
        <f>Y23+AA23+AC23+AE23+AG23+AI23+AK23+AM23+AO23+AQ23+AS23+AU23+AW23+AY23</f>
        <v>269</v>
      </c>
      <c r="G23" s="27"/>
      <c r="H23" s="88" t="str">
        <f t="shared" si="1"/>
        <v>0</v>
      </c>
      <c r="I23" s="89"/>
      <c r="J23" s="88" t="str">
        <f t="shared" si="2"/>
        <v>0</v>
      </c>
      <c r="K23" s="89"/>
      <c r="L23" s="88" t="str">
        <f t="shared" si="3"/>
        <v>0</v>
      </c>
      <c r="M23" s="89"/>
      <c r="N23" s="88" t="str">
        <f t="shared" si="4"/>
        <v>0</v>
      </c>
      <c r="O23" s="89"/>
      <c r="P23" s="88" t="str">
        <f t="shared" si="5"/>
        <v>0</v>
      </c>
      <c r="Q23" s="89"/>
      <c r="R23" s="88" t="str">
        <f t="shared" si="6"/>
        <v>0</v>
      </c>
      <c r="S23" s="129">
        <v>49</v>
      </c>
      <c r="T23" s="129">
        <v>45</v>
      </c>
      <c r="U23" s="129">
        <v>187</v>
      </c>
      <c r="V23" s="89">
        <v>199</v>
      </c>
      <c r="W23" s="131">
        <v>33</v>
      </c>
      <c r="X23" s="131">
        <v>0</v>
      </c>
      <c r="Y23" s="90">
        <v>49</v>
      </c>
      <c r="Z23" s="90">
        <v>45</v>
      </c>
      <c r="AA23" s="90">
        <v>204</v>
      </c>
      <c r="AB23" s="90">
        <v>229</v>
      </c>
      <c r="AC23" s="90">
        <v>0</v>
      </c>
      <c r="AD23" s="90">
        <v>0</v>
      </c>
      <c r="AE23" s="90">
        <v>16</v>
      </c>
      <c r="AF23" s="90">
        <v>15</v>
      </c>
      <c r="AG23" s="90">
        <v>0</v>
      </c>
      <c r="AH23" s="90">
        <v>0</v>
      </c>
      <c r="AI23" s="90">
        <v>0</v>
      </c>
      <c r="AJ23" s="90">
        <v>0</v>
      </c>
      <c r="AK23" s="90"/>
      <c r="AL23" s="89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126"/>
      <c r="AZ23" s="89"/>
      <c r="BA23" s="90"/>
      <c r="BB23" s="91"/>
      <c r="BC23" s="104">
        <f t="shared" si="7"/>
        <v>269</v>
      </c>
      <c r="BD23" s="104">
        <f t="shared" si="8"/>
        <v>269</v>
      </c>
      <c r="BE23" s="79">
        <f t="shared" si="9"/>
        <v>0</v>
      </c>
    </row>
    <row r="24" spans="1:57" ht="18.75" customHeight="1">
      <c r="A24" s="26">
        <v>97</v>
      </c>
      <c r="B24" s="26" t="s">
        <v>32</v>
      </c>
      <c r="C24" s="85">
        <v>110</v>
      </c>
      <c r="D24" s="86">
        <v>255</v>
      </c>
      <c r="E24" s="87">
        <f t="shared" si="0"/>
        <v>220</v>
      </c>
      <c r="F24" s="78">
        <f>Y24+AA24+AC24+AE24+AG24+AI24+AK24+AM24+AO24+AQ24+AS24+AU24+AW24+AY24</f>
        <v>220</v>
      </c>
      <c r="G24" s="27"/>
      <c r="H24" s="88" t="str">
        <f t="shared" si="1"/>
        <v>0</v>
      </c>
      <c r="I24" s="89"/>
      <c r="J24" s="88" t="str">
        <f t="shared" si="2"/>
        <v>0</v>
      </c>
      <c r="K24" s="89"/>
      <c r="L24" s="88" t="str">
        <f t="shared" si="3"/>
        <v>0</v>
      </c>
      <c r="M24" s="89"/>
      <c r="N24" s="88" t="str">
        <f t="shared" si="4"/>
        <v>0</v>
      </c>
      <c r="O24" s="89"/>
      <c r="P24" s="88" t="str">
        <f t="shared" si="5"/>
        <v>0</v>
      </c>
      <c r="Q24" s="89"/>
      <c r="R24" s="88" t="str">
        <f t="shared" si="6"/>
        <v>0</v>
      </c>
      <c r="S24" s="129">
        <v>50</v>
      </c>
      <c r="T24" s="129">
        <v>50</v>
      </c>
      <c r="U24" s="129">
        <v>140</v>
      </c>
      <c r="V24" s="89">
        <v>170</v>
      </c>
      <c r="W24" s="131">
        <v>30</v>
      </c>
      <c r="X24" s="131">
        <v>0</v>
      </c>
      <c r="Y24" s="90">
        <v>40</v>
      </c>
      <c r="Z24" s="90">
        <v>40</v>
      </c>
      <c r="AA24" s="90">
        <v>160</v>
      </c>
      <c r="AB24" s="90">
        <v>160</v>
      </c>
      <c r="AC24" s="90">
        <v>9</v>
      </c>
      <c r="AD24" s="90">
        <v>10</v>
      </c>
      <c r="AE24" s="90">
        <v>10</v>
      </c>
      <c r="AF24" s="90">
        <v>10</v>
      </c>
      <c r="AG24" s="90">
        <v>0</v>
      </c>
      <c r="AH24" s="90">
        <v>0</v>
      </c>
      <c r="AI24" s="90">
        <v>0</v>
      </c>
      <c r="AJ24" s="90">
        <v>0</v>
      </c>
      <c r="AK24" s="90"/>
      <c r="AL24" s="89"/>
      <c r="AM24" s="52"/>
      <c r="AN24" s="52"/>
      <c r="AO24" s="52"/>
      <c r="AP24" s="52"/>
      <c r="AQ24" s="52">
        <v>1</v>
      </c>
      <c r="AR24" s="52"/>
      <c r="AS24" s="52"/>
      <c r="AT24" s="52"/>
      <c r="AU24" s="52"/>
      <c r="AV24" s="52"/>
      <c r="AW24" s="52"/>
      <c r="AX24" s="52"/>
      <c r="AY24" s="126"/>
      <c r="AZ24" s="89"/>
      <c r="BA24" s="90" t="s">
        <v>282</v>
      </c>
      <c r="BB24" s="91"/>
      <c r="BC24" s="104">
        <f t="shared" si="7"/>
        <v>220</v>
      </c>
      <c r="BD24" s="104">
        <f t="shared" si="8"/>
        <v>220</v>
      </c>
      <c r="BE24" s="79">
        <f t="shared" si="9"/>
        <v>0</v>
      </c>
    </row>
    <row r="25" spans="1:57" ht="20.25" customHeight="1">
      <c r="A25" s="26">
        <v>114</v>
      </c>
      <c r="B25" s="26" t="s">
        <v>229</v>
      </c>
      <c r="C25" s="85">
        <v>40</v>
      </c>
      <c r="D25" s="86">
        <v>60</v>
      </c>
      <c r="E25" s="87">
        <f t="shared" si="0"/>
        <v>108</v>
      </c>
      <c r="F25" s="78">
        <f>Y25+AA25+AC25+AE25+AG25+AI25+AK25</f>
        <v>108</v>
      </c>
      <c r="G25" s="27"/>
      <c r="H25" s="88" t="str">
        <f t="shared" si="1"/>
        <v>0</v>
      </c>
      <c r="I25" s="89"/>
      <c r="J25" s="88" t="str">
        <f t="shared" si="2"/>
        <v>0</v>
      </c>
      <c r="K25" s="89"/>
      <c r="L25" s="88" t="str">
        <f t="shared" si="3"/>
        <v>0</v>
      </c>
      <c r="M25" s="89"/>
      <c r="N25" s="88" t="str">
        <f t="shared" si="4"/>
        <v>0</v>
      </c>
      <c r="O25" s="89"/>
      <c r="P25" s="88" t="str">
        <f t="shared" si="5"/>
        <v>0</v>
      </c>
      <c r="Q25" s="89"/>
      <c r="R25" s="88" t="str">
        <f t="shared" si="6"/>
        <v>0</v>
      </c>
      <c r="S25" s="129">
        <v>0</v>
      </c>
      <c r="T25" s="129">
        <v>0</v>
      </c>
      <c r="U25" s="129">
        <v>108</v>
      </c>
      <c r="V25" s="89">
        <v>110</v>
      </c>
      <c r="W25" s="131">
        <v>0</v>
      </c>
      <c r="X25" s="131">
        <v>0</v>
      </c>
      <c r="Y25" s="90">
        <v>0</v>
      </c>
      <c r="Z25" s="90">
        <v>0</v>
      </c>
      <c r="AA25" s="90">
        <v>103</v>
      </c>
      <c r="AB25" s="90">
        <v>80</v>
      </c>
      <c r="AC25" s="90">
        <v>0</v>
      </c>
      <c r="AD25" s="90">
        <v>0</v>
      </c>
      <c r="AE25" s="90">
        <v>5</v>
      </c>
      <c r="AF25" s="90">
        <v>30</v>
      </c>
      <c r="AG25" s="90">
        <v>0</v>
      </c>
      <c r="AH25" s="90">
        <v>0</v>
      </c>
      <c r="AI25" s="90">
        <v>0</v>
      </c>
      <c r="AJ25" s="90">
        <v>0</v>
      </c>
      <c r="AK25" s="90"/>
      <c r="AL25" s="89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126"/>
      <c r="AZ25" s="89"/>
      <c r="BA25" s="90"/>
      <c r="BB25" s="91"/>
      <c r="BC25" s="104">
        <f t="shared" si="7"/>
        <v>108</v>
      </c>
      <c r="BD25" s="104">
        <f t="shared" si="8"/>
        <v>108</v>
      </c>
      <c r="BE25" s="79">
        <f t="shared" si="9"/>
        <v>0</v>
      </c>
    </row>
    <row r="26" spans="1:57" ht="18.75" customHeight="1">
      <c r="A26" s="26">
        <v>115</v>
      </c>
      <c r="B26" s="26" t="s">
        <v>6</v>
      </c>
      <c r="C26" s="85">
        <v>274</v>
      </c>
      <c r="D26" s="86">
        <v>579</v>
      </c>
      <c r="E26" s="87">
        <f t="shared" si="0"/>
        <v>579</v>
      </c>
      <c r="F26" s="78">
        <f>Y26+AA26+AC26+AE26+AG26+AI26+AK26+AM26+AO26+AQ26+AS26+AU26+AW26+AY26</f>
        <v>579</v>
      </c>
      <c r="G26" s="27"/>
      <c r="H26" s="88" t="str">
        <f t="shared" si="1"/>
        <v>0</v>
      </c>
      <c r="I26" s="89"/>
      <c r="J26" s="88" t="str">
        <f t="shared" si="2"/>
        <v>0</v>
      </c>
      <c r="K26" s="89"/>
      <c r="L26" s="88" t="str">
        <f t="shared" si="3"/>
        <v>0</v>
      </c>
      <c r="M26" s="89"/>
      <c r="N26" s="88" t="str">
        <f t="shared" si="4"/>
        <v>0</v>
      </c>
      <c r="O26" s="89"/>
      <c r="P26" s="88" t="str">
        <f t="shared" si="5"/>
        <v>0</v>
      </c>
      <c r="Q26" s="89"/>
      <c r="R26" s="88" t="str">
        <f t="shared" si="6"/>
        <v>0</v>
      </c>
      <c r="S26" s="129">
        <v>105</v>
      </c>
      <c r="T26" s="129">
        <v>105</v>
      </c>
      <c r="U26" s="129">
        <v>419</v>
      </c>
      <c r="V26" s="89">
        <v>419</v>
      </c>
      <c r="W26" s="131">
        <v>55</v>
      </c>
      <c r="X26" s="131">
        <v>0</v>
      </c>
      <c r="Y26" s="90">
        <v>95</v>
      </c>
      <c r="Z26" s="90">
        <v>95</v>
      </c>
      <c r="AA26" s="90">
        <v>449</v>
      </c>
      <c r="AB26" s="90">
        <v>450</v>
      </c>
      <c r="AC26" s="90">
        <v>10</v>
      </c>
      <c r="AD26" s="90">
        <v>10</v>
      </c>
      <c r="AE26" s="90">
        <v>24</v>
      </c>
      <c r="AF26" s="90">
        <v>24</v>
      </c>
      <c r="AG26" s="90">
        <v>0</v>
      </c>
      <c r="AH26" s="90">
        <v>0</v>
      </c>
      <c r="AI26" s="90">
        <v>0</v>
      </c>
      <c r="AJ26" s="90">
        <v>0</v>
      </c>
      <c r="AK26" s="90"/>
      <c r="AL26" s="89"/>
      <c r="AM26" s="52"/>
      <c r="AN26" s="52"/>
      <c r="AO26" s="52">
        <v>1</v>
      </c>
      <c r="AP26" s="52"/>
      <c r="AQ26" s="52"/>
      <c r="AR26" s="52"/>
      <c r="AS26" s="52"/>
      <c r="AT26" s="52"/>
      <c r="AU26" s="52"/>
      <c r="AV26" s="52"/>
      <c r="AW26" s="52"/>
      <c r="AX26" s="52"/>
      <c r="AY26" s="126"/>
      <c r="AZ26" s="89"/>
      <c r="BA26" s="90" t="s">
        <v>282</v>
      </c>
      <c r="BB26" s="91"/>
      <c r="BC26" s="104">
        <f t="shared" si="7"/>
        <v>579</v>
      </c>
      <c r="BD26" s="104">
        <f t="shared" si="8"/>
        <v>579</v>
      </c>
      <c r="BE26" s="79">
        <f t="shared" si="9"/>
        <v>0</v>
      </c>
    </row>
    <row r="27" spans="1:57" ht="18.75" customHeight="1">
      <c r="A27" s="26">
        <v>122</v>
      </c>
      <c r="B27" s="26" t="s">
        <v>7</v>
      </c>
      <c r="C27" s="85">
        <v>195</v>
      </c>
      <c r="D27" s="86">
        <v>250</v>
      </c>
      <c r="E27" s="87">
        <f t="shared" si="0"/>
        <v>250</v>
      </c>
      <c r="F27" s="78">
        <f>Y27+AA27+AC27+AE27+AG27+AI27+AK27+AM27+AO27+AQ27+AS27+AU27+AW27+AY27</f>
        <v>250</v>
      </c>
      <c r="G27" s="27"/>
      <c r="H27" s="88" t="str">
        <f t="shared" si="1"/>
        <v>0</v>
      </c>
      <c r="I27" s="89"/>
      <c r="J27" s="88" t="str">
        <f t="shared" si="2"/>
        <v>0</v>
      </c>
      <c r="K27" s="89"/>
      <c r="L27" s="88" t="str">
        <f t="shared" si="3"/>
        <v>0</v>
      </c>
      <c r="M27" s="89"/>
      <c r="N27" s="88" t="str">
        <f t="shared" si="4"/>
        <v>0</v>
      </c>
      <c r="O27" s="89"/>
      <c r="P27" s="88" t="str">
        <f t="shared" si="5"/>
        <v>0</v>
      </c>
      <c r="Q27" s="89"/>
      <c r="R27" s="88" t="str">
        <f t="shared" si="6"/>
        <v>0</v>
      </c>
      <c r="S27" s="129">
        <v>40</v>
      </c>
      <c r="T27" s="129">
        <v>40</v>
      </c>
      <c r="U27" s="129">
        <v>210</v>
      </c>
      <c r="V27" s="89">
        <v>210</v>
      </c>
      <c r="W27" s="131">
        <v>0</v>
      </c>
      <c r="X27" s="131">
        <v>0</v>
      </c>
      <c r="Y27" s="90">
        <v>30</v>
      </c>
      <c r="Z27" s="90">
        <v>30</v>
      </c>
      <c r="AA27" s="90">
        <v>197</v>
      </c>
      <c r="AB27" s="90">
        <v>200</v>
      </c>
      <c r="AC27" s="90">
        <v>10</v>
      </c>
      <c r="AD27" s="90">
        <v>10</v>
      </c>
      <c r="AE27" s="90">
        <v>10</v>
      </c>
      <c r="AF27" s="90">
        <v>10</v>
      </c>
      <c r="AG27" s="90">
        <v>0</v>
      </c>
      <c r="AH27" s="90">
        <v>0</v>
      </c>
      <c r="AI27" s="90">
        <v>0</v>
      </c>
      <c r="AJ27" s="90">
        <v>0</v>
      </c>
      <c r="AK27" s="90"/>
      <c r="AL27" s="89"/>
      <c r="AM27" s="52"/>
      <c r="AN27" s="52"/>
      <c r="AO27" s="52">
        <v>3</v>
      </c>
      <c r="AP27" s="52"/>
      <c r="AQ27" s="52"/>
      <c r="AR27" s="52"/>
      <c r="AS27" s="52"/>
      <c r="AT27" s="52"/>
      <c r="AU27" s="52"/>
      <c r="AV27" s="52"/>
      <c r="AW27" s="52"/>
      <c r="AX27" s="52"/>
      <c r="AY27" s="126"/>
      <c r="AZ27" s="89"/>
      <c r="BA27" s="90" t="s">
        <v>282</v>
      </c>
      <c r="BB27" s="91"/>
      <c r="BC27" s="104">
        <f t="shared" si="7"/>
        <v>250</v>
      </c>
      <c r="BD27" s="104">
        <f t="shared" si="8"/>
        <v>250</v>
      </c>
      <c r="BE27" s="79">
        <f t="shared" si="9"/>
        <v>0</v>
      </c>
    </row>
    <row r="28" spans="1:57" ht="18.75" customHeight="1">
      <c r="A28" s="26">
        <v>134</v>
      </c>
      <c r="B28" s="26" t="s">
        <v>10</v>
      </c>
      <c r="C28" s="85">
        <v>155</v>
      </c>
      <c r="D28" s="86">
        <v>297</v>
      </c>
      <c r="E28" s="87">
        <f t="shared" si="0"/>
        <v>198</v>
      </c>
      <c r="F28" s="78">
        <f>Y28+AA28+AC28+AE28+AG28+AI28+AK28</f>
        <v>198</v>
      </c>
      <c r="G28" s="27"/>
      <c r="H28" s="88" t="str">
        <f t="shared" si="1"/>
        <v>0</v>
      </c>
      <c r="I28" s="89"/>
      <c r="J28" s="88" t="str">
        <f t="shared" si="2"/>
        <v>0</v>
      </c>
      <c r="K28" s="89"/>
      <c r="L28" s="88" t="str">
        <f t="shared" si="3"/>
        <v>0</v>
      </c>
      <c r="M28" s="89"/>
      <c r="N28" s="88" t="str">
        <f t="shared" si="4"/>
        <v>0</v>
      </c>
      <c r="O28" s="89"/>
      <c r="P28" s="88" t="str">
        <f t="shared" si="5"/>
        <v>0</v>
      </c>
      <c r="Q28" s="89"/>
      <c r="R28" s="88" t="str">
        <f t="shared" si="6"/>
        <v>0</v>
      </c>
      <c r="S28" s="129">
        <v>0</v>
      </c>
      <c r="T28" s="129">
        <v>0</v>
      </c>
      <c r="U28" s="129">
        <v>131</v>
      </c>
      <c r="V28" s="89">
        <v>124</v>
      </c>
      <c r="W28" s="131">
        <v>67</v>
      </c>
      <c r="X28" s="131">
        <v>0</v>
      </c>
      <c r="Y28" s="90">
        <v>0</v>
      </c>
      <c r="Z28" s="90">
        <v>0</v>
      </c>
      <c r="AA28" s="90">
        <v>195</v>
      </c>
      <c r="AB28" s="90">
        <v>187</v>
      </c>
      <c r="AC28" s="90">
        <v>0</v>
      </c>
      <c r="AD28" s="90">
        <v>0</v>
      </c>
      <c r="AE28" s="90">
        <v>3</v>
      </c>
      <c r="AF28" s="90">
        <v>3</v>
      </c>
      <c r="AG28" s="90">
        <v>0</v>
      </c>
      <c r="AH28" s="90">
        <v>0</v>
      </c>
      <c r="AI28" s="90">
        <v>0</v>
      </c>
      <c r="AJ28" s="90">
        <v>0</v>
      </c>
      <c r="AK28" s="90"/>
      <c r="AL28" s="89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126"/>
      <c r="AZ28" s="89"/>
      <c r="BA28" s="90"/>
      <c r="BB28" s="91"/>
      <c r="BC28" s="104">
        <f t="shared" si="7"/>
        <v>198</v>
      </c>
      <c r="BD28" s="104">
        <f t="shared" si="8"/>
        <v>198</v>
      </c>
      <c r="BE28" s="79">
        <f t="shared" si="9"/>
        <v>0</v>
      </c>
    </row>
    <row r="29" spans="1:57" ht="18.75" customHeight="1">
      <c r="A29" s="26">
        <v>164</v>
      </c>
      <c r="B29" s="26" t="s">
        <v>33</v>
      </c>
      <c r="C29" s="85">
        <v>113</v>
      </c>
      <c r="D29" s="86">
        <v>232</v>
      </c>
      <c r="E29" s="87">
        <f t="shared" si="0"/>
        <v>209</v>
      </c>
      <c r="F29" s="78">
        <f>Y29+AA29+AC29+AE29+AG29+AI29+AK29+AM29+AO29+AQ29+AS29+AU29+AW29+AY29</f>
        <v>209</v>
      </c>
      <c r="G29" s="27"/>
      <c r="H29" s="88" t="str">
        <f t="shared" si="1"/>
        <v>0</v>
      </c>
      <c r="I29" s="89"/>
      <c r="J29" s="88" t="str">
        <f t="shared" si="2"/>
        <v>0</v>
      </c>
      <c r="K29" s="89"/>
      <c r="L29" s="88" t="str">
        <f t="shared" si="3"/>
        <v>0</v>
      </c>
      <c r="M29" s="89"/>
      <c r="N29" s="88" t="str">
        <f t="shared" si="4"/>
        <v>0</v>
      </c>
      <c r="O29" s="89"/>
      <c r="P29" s="88" t="str">
        <f t="shared" si="5"/>
        <v>0</v>
      </c>
      <c r="Q29" s="89"/>
      <c r="R29" s="88" t="str">
        <f t="shared" si="6"/>
        <v>0</v>
      </c>
      <c r="S29" s="129">
        <v>28</v>
      </c>
      <c r="T29" s="129">
        <v>28</v>
      </c>
      <c r="U29" s="129">
        <v>181</v>
      </c>
      <c r="V29" s="89">
        <v>204</v>
      </c>
      <c r="W29" s="131">
        <v>0</v>
      </c>
      <c r="X29" s="131">
        <v>0</v>
      </c>
      <c r="Y29" s="90">
        <v>28</v>
      </c>
      <c r="Z29" s="90">
        <v>28</v>
      </c>
      <c r="AA29" s="90">
        <v>176</v>
      </c>
      <c r="AB29" s="90">
        <v>189</v>
      </c>
      <c r="AC29" s="90">
        <v>0</v>
      </c>
      <c r="AD29" s="90">
        <v>0</v>
      </c>
      <c r="AE29" s="90">
        <v>4</v>
      </c>
      <c r="AF29" s="90">
        <v>15</v>
      </c>
      <c r="AG29" s="90">
        <v>0</v>
      </c>
      <c r="AH29" s="90">
        <v>0</v>
      </c>
      <c r="AI29" s="90">
        <v>0</v>
      </c>
      <c r="AJ29" s="90">
        <v>0</v>
      </c>
      <c r="AK29" s="90"/>
      <c r="AL29" s="89"/>
      <c r="AM29" s="52"/>
      <c r="AN29" s="52"/>
      <c r="AO29" s="52">
        <v>1</v>
      </c>
      <c r="AP29" s="52"/>
      <c r="AQ29" s="52"/>
      <c r="AR29" s="52"/>
      <c r="AS29" s="52"/>
      <c r="AT29" s="52"/>
      <c r="AU29" s="52"/>
      <c r="AV29" s="52"/>
      <c r="AW29" s="52"/>
      <c r="AX29" s="52"/>
      <c r="AY29" s="126"/>
      <c r="AZ29" s="89"/>
      <c r="BA29" s="90" t="s">
        <v>282</v>
      </c>
      <c r="BB29" s="91"/>
      <c r="BC29" s="104">
        <f t="shared" si="7"/>
        <v>209</v>
      </c>
      <c r="BD29" s="104">
        <f t="shared" si="8"/>
        <v>209</v>
      </c>
      <c r="BE29" s="79">
        <f t="shared" si="9"/>
        <v>0</v>
      </c>
    </row>
    <row r="30" spans="1:57" ht="18.75" customHeight="1">
      <c r="A30" s="26">
        <v>175</v>
      </c>
      <c r="B30" s="26" t="s">
        <v>34</v>
      </c>
      <c r="C30" s="85">
        <v>290</v>
      </c>
      <c r="D30" s="86">
        <v>440</v>
      </c>
      <c r="E30" s="87">
        <f t="shared" si="0"/>
        <v>458</v>
      </c>
      <c r="F30" s="78">
        <f>Y30+AA30+AC30+AE30+AG30+AI30+AK30+AM30+AO30+AQ30+AS30+AU30+AW30+AY30</f>
        <v>458</v>
      </c>
      <c r="G30" s="27"/>
      <c r="H30" s="88" t="str">
        <f t="shared" si="1"/>
        <v>0</v>
      </c>
      <c r="I30" s="89"/>
      <c r="J30" s="88" t="str">
        <f t="shared" si="2"/>
        <v>0</v>
      </c>
      <c r="K30" s="89"/>
      <c r="L30" s="88" t="str">
        <f t="shared" si="3"/>
        <v>0</v>
      </c>
      <c r="M30" s="89"/>
      <c r="N30" s="88" t="str">
        <f t="shared" si="4"/>
        <v>0</v>
      </c>
      <c r="O30" s="89"/>
      <c r="P30" s="88" t="str">
        <f t="shared" si="5"/>
        <v>0</v>
      </c>
      <c r="Q30" s="89"/>
      <c r="R30" s="88" t="str">
        <f t="shared" si="6"/>
        <v>0</v>
      </c>
      <c r="S30" s="129">
        <v>81</v>
      </c>
      <c r="T30" s="129">
        <v>60</v>
      </c>
      <c r="U30" s="129">
        <v>287</v>
      </c>
      <c r="V30" s="89">
        <v>370</v>
      </c>
      <c r="W30" s="131">
        <v>90</v>
      </c>
      <c r="X30" s="131">
        <v>0</v>
      </c>
      <c r="Y30" s="90">
        <v>81</v>
      </c>
      <c r="Z30" s="90">
        <v>60</v>
      </c>
      <c r="AA30" s="90">
        <v>365</v>
      </c>
      <c r="AB30" s="90">
        <v>450</v>
      </c>
      <c r="AC30" s="90">
        <v>0</v>
      </c>
      <c r="AD30" s="90">
        <v>0</v>
      </c>
      <c r="AE30" s="90">
        <v>10</v>
      </c>
      <c r="AF30" s="90">
        <v>10</v>
      </c>
      <c r="AG30" s="90">
        <v>0</v>
      </c>
      <c r="AH30" s="90">
        <v>0</v>
      </c>
      <c r="AI30" s="90">
        <v>0</v>
      </c>
      <c r="AJ30" s="90">
        <v>0</v>
      </c>
      <c r="AK30" s="90"/>
      <c r="AL30" s="89"/>
      <c r="AM30" s="52"/>
      <c r="AN30" s="52"/>
      <c r="AO30" s="52">
        <v>2</v>
      </c>
      <c r="AP30" s="52"/>
      <c r="AQ30" s="52"/>
      <c r="AR30" s="52"/>
      <c r="AS30" s="52"/>
      <c r="AT30" s="52"/>
      <c r="AU30" s="52"/>
      <c r="AV30" s="52"/>
      <c r="AW30" s="52"/>
      <c r="AX30" s="52"/>
      <c r="AY30" s="126"/>
      <c r="AZ30" s="89"/>
      <c r="BA30" s="90" t="s">
        <v>283</v>
      </c>
      <c r="BB30" s="91" t="s">
        <v>295</v>
      </c>
      <c r="BC30" s="104">
        <f t="shared" si="7"/>
        <v>458</v>
      </c>
      <c r="BD30" s="104">
        <f t="shared" si="8"/>
        <v>458</v>
      </c>
      <c r="BE30" s="79">
        <f t="shared" si="9"/>
        <v>0</v>
      </c>
    </row>
    <row r="31" spans="1:57" ht="18.75" customHeight="1">
      <c r="A31" s="26">
        <v>209</v>
      </c>
      <c r="B31" s="26" t="s">
        <v>35</v>
      </c>
      <c r="C31" s="85">
        <v>98</v>
      </c>
      <c r="D31" s="86">
        <v>220</v>
      </c>
      <c r="E31" s="87">
        <f t="shared" si="0"/>
        <v>225</v>
      </c>
      <c r="F31" s="78">
        <f>Y31+AA31+AC31+AE31+AG31+AI31+AK31+AM31+AO31+AQ31+AS31+AU31+AW31+AY31</f>
        <v>225</v>
      </c>
      <c r="G31" s="27"/>
      <c r="H31" s="88" t="str">
        <f t="shared" si="1"/>
        <v>0</v>
      </c>
      <c r="I31" s="89"/>
      <c r="J31" s="88" t="str">
        <f t="shared" si="2"/>
        <v>0</v>
      </c>
      <c r="K31" s="89"/>
      <c r="L31" s="88" t="str">
        <f t="shared" si="3"/>
        <v>0</v>
      </c>
      <c r="M31" s="89"/>
      <c r="N31" s="88" t="str">
        <f t="shared" si="4"/>
        <v>0</v>
      </c>
      <c r="O31" s="89"/>
      <c r="P31" s="88" t="str">
        <f t="shared" si="5"/>
        <v>0</v>
      </c>
      <c r="Q31" s="89"/>
      <c r="R31" s="88" t="str">
        <f t="shared" si="6"/>
        <v>0</v>
      </c>
      <c r="S31" s="129">
        <v>58</v>
      </c>
      <c r="T31" s="129">
        <v>53</v>
      </c>
      <c r="U31" s="129">
        <v>167</v>
      </c>
      <c r="V31" s="89">
        <v>167</v>
      </c>
      <c r="W31" s="131">
        <v>0</v>
      </c>
      <c r="X31" s="131">
        <v>0</v>
      </c>
      <c r="Y31" s="90">
        <v>42</v>
      </c>
      <c r="Z31" s="90">
        <v>40</v>
      </c>
      <c r="AA31" s="90">
        <v>160</v>
      </c>
      <c r="AB31" s="90">
        <v>159</v>
      </c>
      <c r="AC31" s="90">
        <v>16</v>
      </c>
      <c r="AD31" s="90">
        <v>13</v>
      </c>
      <c r="AE31" s="90">
        <v>7</v>
      </c>
      <c r="AF31" s="90">
        <v>8</v>
      </c>
      <c r="AG31" s="90">
        <v>0</v>
      </c>
      <c r="AH31" s="90">
        <v>0</v>
      </c>
      <c r="AI31" s="90">
        <v>0</v>
      </c>
      <c r="AJ31" s="90">
        <v>0</v>
      </c>
      <c r="AK31" s="90"/>
      <c r="AL31" s="89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126"/>
      <c r="AZ31" s="89"/>
      <c r="BA31" s="90"/>
      <c r="BB31" s="91"/>
      <c r="BC31" s="104">
        <f t="shared" si="7"/>
        <v>225</v>
      </c>
      <c r="BD31" s="104">
        <f t="shared" si="8"/>
        <v>225</v>
      </c>
      <c r="BE31" s="79">
        <f t="shared" si="9"/>
        <v>0</v>
      </c>
    </row>
    <row r="32" spans="1:57" ht="18.75" customHeight="1">
      <c r="A32" s="26">
        <v>223</v>
      </c>
      <c r="B32" s="26" t="s">
        <v>36</v>
      </c>
      <c r="C32" s="85">
        <v>316</v>
      </c>
      <c r="D32" s="86">
        <v>438</v>
      </c>
      <c r="E32" s="87">
        <f t="shared" si="0"/>
        <v>515</v>
      </c>
      <c r="F32" s="78">
        <f>Y32+AA32+AC32+AE32+AG32+AI32+AK32+AM32+AO32+AQ32+AS32+AU32+AW32+AY32</f>
        <v>515</v>
      </c>
      <c r="G32" s="27"/>
      <c r="H32" s="88" t="str">
        <f t="shared" si="1"/>
        <v>0</v>
      </c>
      <c r="I32" s="89"/>
      <c r="J32" s="88" t="str">
        <f t="shared" si="2"/>
        <v>0</v>
      </c>
      <c r="K32" s="89"/>
      <c r="L32" s="88" t="str">
        <f t="shared" si="3"/>
        <v>0</v>
      </c>
      <c r="M32" s="89"/>
      <c r="N32" s="88" t="str">
        <f t="shared" si="4"/>
        <v>0</v>
      </c>
      <c r="O32" s="89"/>
      <c r="P32" s="88" t="str">
        <f t="shared" si="5"/>
        <v>0</v>
      </c>
      <c r="Q32" s="89"/>
      <c r="R32" s="88" t="str">
        <f t="shared" si="6"/>
        <v>0</v>
      </c>
      <c r="S32" s="129">
        <v>90</v>
      </c>
      <c r="T32" s="129">
        <v>90</v>
      </c>
      <c r="U32" s="129">
        <v>330</v>
      </c>
      <c r="V32" s="89">
        <v>330</v>
      </c>
      <c r="W32" s="131">
        <v>95</v>
      </c>
      <c r="X32" s="131">
        <v>0</v>
      </c>
      <c r="Y32" s="90">
        <v>60</v>
      </c>
      <c r="Z32" s="90">
        <v>60</v>
      </c>
      <c r="AA32" s="90">
        <v>390</v>
      </c>
      <c r="AB32" s="90">
        <v>390</v>
      </c>
      <c r="AC32" s="90">
        <v>0</v>
      </c>
      <c r="AD32" s="90">
        <v>0</v>
      </c>
      <c r="AE32" s="90">
        <v>30</v>
      </c>
      <c r="AF32" s="90">
        <v>35</v>
      </c>
      <c r="AG32" s="90">
        <v>30</v>
      </c>
      <c r="AH32" s="90">
        <v>30</v>
      </c>
      <c r="AI32" s="90">
        <v>0</v>
      </c>
      <c r="AJ32" s="90">
        <v>0</v>
      </c>
      <c r="AK32" s="90"/>
      <c r="AL32" s="89"/>
      <c r="AM32" s="52"/>
      <c r="AN32" s="52"/>
      <c r="AO32" s="52"/>
      <c r="AP32" s="52"/>
      <c r="AQ32" s="52"/>
      <c r="AR32" s="52"/>
      <c r="AS32" s="52">
        <v>5</v>
      </c>
      <c r="AT32" s="52"/>
      <c r="AU32" s="52"/>
      <c r="AV32" s="52"/>
      <c r="AW32" s="52"/>
      <c r="AX32" s="52"/>
      <c r="AY32" s="126"/>
      <c r="AZ32" s="89"/>
      <c r="BA32" s="90" t="s">
        <v>283</v>
      </c>
      <c r="BB32" s="91" t="s">
        <v>311</v>
      </c>
      <c r="BC32" s="104">
        <f t="shared" si="7"/>
        <v>515</v>
      </c>
      <c r="BD32" s="104">
        <f t="shared" si="8"/>
        <v>515</v>
      </c>
      <c r="BE32" s="79">
        <f t="shared" si="9"/>
        <v>0</v>
      </c>
    </row>
    <row r="33" spans="1:57" ht="18.75" customHeight="1">
      <c r="A33" s="26">
        <v>228</v>
      </c>
      <c r="B33" s="26" t="s">
        <v>37</v>
      </c>
      <c r="C33" s="85">
        <v>503</v>
      </c>
      <c r="D33" s="86">
        <v>740</v>
      </c>
      <c r="E33" s="87">
        <f t="shared" si="0"/>
        <v>830</v>
      </c>
      <c r="F33" s="78">
        <f>Y33+AA33+AC33+AE33+AG33+AI33+AK33+AM33+AO33+AQ33+AS33+AU33+AW33+AY33</f>
        <v>830</v>
      </c>
      <c r="G33" s="27"/>
      <c r="H33" s="88" t="str">
        <f t="shared" si="1"/>
        <v>0</v>
      </c>
      <c r="I33" s="89"/>
      <c r="J33" s="88" t="str">
        <f t="shared" si="2"/>
        <v>0</v>
      </c>
      <c r="K33" s="89"/>
      <c r="L33" s="88" t="str">
        <f t="shared" si="3"/>
        <v>0</v>
      </c>
      <c r="M33" s="89"/>
      <c r="N33" s="88" t="str">
        <f t="shared" si="4"/>
        <v>0</v>
      </c>
      <c r="O33" s="89"/>
      <c r="P33" s="88" t="str">
        <f t="shared" si="5"/>
        <v>0</v>
      </c>
      <c r="Q33" s="89"/>
      <c r="R33" s="88" t="str">
        <f t="shared" si="6"/>
        <v>0</v>
      </c>
      <c r="S33" s="129">
        <v>85</v>
      </c>
      <c r="T33" s="129">
        <v>55</v>
      </c>
      <c r="U33" s="129">
        <v>645</v>
      </c>
      <c r="V33" s="89">
        <v>275</v>
      </c>
      <c r="W33" s="131">
        <v>100</v>
      </c>
      <c r="X33" s="131">
        <v>0</v>
      </c>
      <c r="Y33" s="90">
        <v>75</v>
      </c>
      <c r="Z33" s="90">
        <v>45</v>
      </c>
      <c r="AA33" s="90">
        <v>724</v>
      </c>
      <c r="AB33" s="90">
        <v>365</v>
      </c>
      <c r="AC33" s="90">
        <v>10</v>
      </c>
      <c r="AD33" s="90">
        <v>10</v>
      </c>
      <c r="AE33" s="90">
        <v>20</v>
      </c>
      <c r="AF33" s="90">
        <v>10</v>
      </c>
      <c r="AG33" s="90">
        <v>0</v>
      </c>
      <c r="AH33" s="90">
        <v>0</v>
      </c>
      <c r="AI33" s="90">
        <v>0</v>
      </c>
      <c r="AJ33" s="90">
        <v>0</v>
      </c>
      <c r="AK33" s="90"/>
      <c r="AL33" s="89"/>
      <c r="AM33" s="52"/>
      <c r="AN33" s="52"/>
      <c r="AO33" s="52">
        <v>1</v>
      </c>
      <c r="AP33" s="52"/>
      <c r="AQ33" s="52"/>
      <c r="AR33" s="52"/>
      <c r="AS33" s="52"/>
      <c r="AT33" s="52"/>
      <c r="AU33" s="52"/>
      <c r="AV33" s="52"/>
      <c r="AW33" s="52"/>
      <c r="AX33" s="52"/>
      <c r="AY33" s="126"/>
      <c r="AZ33" s="89"/>
      <c r="BA33" s="90" t="s">
        <v>283</v>
      </c>
      <c r="BB33" s="91" t="s">
        <v>295</v>
      </c>
      <c r="BC33" s="104">
        <f t="shared" si="7"/>
        <v>830</v>
      </c>
      <c r="BD33" s="104">
        <f t="shared" si="8"/>
        <v>830</v>
      </c>
      <c r="BE33" s="79">
        <f t="shared" si="9"/>
        <v>0</v>
      </c>
    </row>
    <row r="34" spans="1:57" ht="18.75" customHeight="1">
      <c r="A34" s="26">
        <v>230</v>
      </c>
      <c r="B34" s="26" t="s">
        <v>154</v>
      </c>
      <c r="C34" s="85">
        <v>298</v>
      </c>
      <c r="D34" s="86">
        <v>581</v>
      </c>
      <c r="E34" s="87">
        <f t="shared" si="0"/>
        <v>581</v>
      </c>
      <c r="F34" s="78">
        <f>Y34+AA34+AC34+AE34+AG34+AI34+AK34</f>
        <v>568</v>
      </c>
      <c r="G34" s="27"/>
      <c r="H34" s="88" t="str">
        <f t="shared" si="1"/>
        <v>0</v>
      </c>
      <c r="I34" s="89"/>
      <c r="J34" s="88" t="str">
        <f t="shared" si="2"/>
        <v>0</v>
      </c>
      <c r="K34" s="89"/>
      <c r="L34" s="88" t="str">
        <f t="shared" si="3"/>
        <v>0</v>
      </c>
      <c r="M34" s="89"/>
      <c r="N34" s="88" t="str">
        <f t="shared" si="4"/>
        <v>0</v>
      </c>
      <c r="O34" s="89"/>
      <c r="P34" s="88" t="str">
        <f t="shared" si="5"/>
        <v>0</v>
      </c>
      <c r="Q34" s="89"/>
      <c r="R34" s="88" t="str">
        <f t="shared" si="6"/>
        <v>0</v>
      </c>
      <c r="S34" s="129">
        <v>0</v>
      </c>
      <c r="T34" s="129">
        <v>0</v>
      </c>
      <c r="U34" s="129">
        <v>469</v>
      </c>
      <c r="V34" s="89">
        <v>469</v>
      </c>
      <c r="W34" s="131">
        <v>112</v>
      </c>
      <c r="X34" s="131">
        <v>0</v>
      </c>
      <c r="Y34" s="90">
        <v>0</v>
      </c>
      <c r="Z34" s="90">
        <v>0</v>
      </c>
      <c r="AA34" s="90">
        <v>542</v>
      </c>
      <c r="AB34" s="90">
        <v>554</v>
      </c>
      <c r="AC34" s="90">
        <v>0</v>
      </c>
      <c r="AD34" s="90">
        <v>0</v>
      </c>
      <c r="AE34" s="90">
        <v>26</v>
      </c>
      <c r="AF34" s="90">
        <v>27</v>
      </c>
      <c r="AG34" s="90">
        <v>0</v>
      </c>
      <c r="AH34" s="90">
        <v>0</v>
      </c>
      <c r="AI34" s="90">
        <v>0</v>
      </c>
      <c r="AJ34" s="90">
        <v>0</v>
      </c>
      <c r="AK34" s="90"/>
      <c r="AL34" s="89"/>
      <c r="AM34" s="52"/>
      <c r="AN34" s="52"/>
      <c r="AO34" s="52">
        <v>12</v>
      </c>
      <c r="AP34" s="52"/>
      <c r="AQ34" s="52"/>
      <c r="AR34" s="52"/>
      <c r="AS34" s="52">
        <v>1</v>
      </c>
      <c r="AT34" s="52"/>
      <c r="AU34" s="52"/>
      <c r="AV34" s="52"/>
      <c r="AW34" s="52"/>
      <c r="AX34" s="52"/>
      <c r="AY34" s="126"/>
      <c r="AZ34" s="89"/>
      <c r="BA34" s="90" t="s">
        <v>334</v>
      </c>
      <c r="BB34" s="91" t="s">
        <v>335</v>
      </c>
      <c r="BC34" s="104">
        <f t="shared" si="7"/>
        <v>581</v>
      </c>
      <c r="BD34" s="104">
        <f t="shared" si="8"/>
        <v>581</v>
      </c>
      <c r="BE34" s="79">
        <f t="shared" si="9"/>
        <v>0</v>
      </c>
    </row>
    <row r="35" spans="1:57" ht="18.75" customHeight="1">
      <c r="A35" s="26">
        <v>232</v>
      </c>
      <c r="B35" s="26" t="s">
        <v>11</v>
      </c>
      <c r="C35" s="85">
        <v>271</v>
      </c>
      <c r="D35" s="86">
        <v>623</v>
      </c>
      <c r="E35" s="87">
        <f t="shared" si="0"/>
        <v>623</v>
      </c>
      <c r="F35" s="78">
        <f>Y35+AA35+AC35+AE35+AG35+AI35+AK35+AM35+AO35+AQ35+AS35+AU35+AW35+AY35</f>
        <v>623</v>
      </c>
      <c r="G35" s="27"/>
      <c r="H35" s="88" t="str">
        <f t="shared" si="1"/>
        <v>0</v>
      </c>
      <c r="I35" s="89"/>
      <c r="J35" s="88" t="str">
        <f t="shared" si="2"/>
        <v>0</v>
      </c>
      <c r="K35" s="89"/>
      <c r="L35" s="88" t="str">
        <f t="shared" si="3"/>
        <v>0</v>
      </c>
      <c r="M35" s="89"/>
      <c r="N35" s="88" t="str">
        <f t="shared" si="4"/>
        <v>0</v>
      </c>
      <c r="O35" s="89"/>
      <c r="P35" s="88" t="str">
        <f t="shared" si="5"/>
        <v>0</v>
      </c>
      <c r="Q35" s="89"/>
      <c r="R35" s="88" t="str">
        <f t="shared" si="6"/>
        <v>0</v>
      </c>
      <c r="S35" s="129">
        <v>105</v>
      </c>
      <c r="T35" s="129">
        <v>105</v>
      </c>
      <c r="U35" s="129">
        <v>468</v>
      </c>
      <c r="V35" s="89">
        <v>468</v>
      </c>
      <c r="W35" s="131">
        <v>50</v>
      </c>
      <c r="X35" s="131">
        <v>0</v>
      </c>
      <c r="Y35" s="90">
        <v>105</v>
      </c>
      <c r="Z35" s="90">
        <v>105</v>
      </c>
      <c r="AA35" s="90">
        <v>470</v>
      </c>
      <c r="AB35" s="90">
        <v>473</v>
      </c>
      <c r="AC35" s="90">
        <v>0</v>
      </c>
      <c r="AD35" s="90">
        <v>0</v>
      </c>
      <c r="AE35" s="90">
        <v>45</v>
      </c>
      <c r="AF35" s="90">
        <v>45</v>
      </c>
      <c r="AG35" s="90">
        <v>0</v>
      </c>
      <c r="AH35" s="90">
        <v>0</v>
      </c>
      <c r="AI35" s="90">
        <v>0</v>
      </c>
      <c r="AJ35" s="90">
        <v>0</v>
      </c>
      <c r="AK35" s="90"/>
      <c r="AL35" s="89"/>
      <c r="AM35" s="52"/>
      <c r="AN35" s="52"/>
      <c r="AO35" s="52">
        <v>3</v>
      </c>
      <c r="AP35" s="52"/>
      <c r="AQ35" s="52"/>
      <c r="AR35" s="52"/>
      <c r="AS35" s="52"/>
      <c r="AT35" s="52"/>
      <c r="AU35" s="52"/>
      <c r="AV35" s="52"/>
      <c r="AW35" s="52"/>
      <c r="AX35" s="52"/>
      <c r="AY35" s="126"/>
      <c r="AZ35" s="89"/>
      <c r="BA35" s="90" t="s">
        <v>282</v>
      </c>
      <c r="BB35" s="91"/>
      <c r="BC35" s="104">
        <f t="shared" si="7"/>
        <v>623</v>
      </c>
      <c r="BD35" s="104">
        <f t="shared" si="8"/>
        <v>623</v>
      </c>
      <c r="BE35" s="79">
        <f t="shared" si="9"/>
        <v>0</v>
      </c>
    </row>
    <row r="36" spans="1:57" ht="18.75" customHeight="1">
      <c r="A36" s="107">
        <v>233</v>
      </c>
      <c r="B36" s="107" t="s">
        <v>12</v>
      </c>
      <c r="C36" s="85">
        <v>355</v>
      </c>
      <c r="D36" s="86">
        <v>723</v>
      </c>
      <c r="E36" s="87">
        <f t="shared" si="0"/>
        <v>723</v>
      </c>
      <c r="F36" s="78">
        <f>Y36+AA36+AC36+AE36+AG36+AI36+AK36+AM36+AO36+AQ36+AS36+AU36+AW36+AY36</f>
        <v>723</v>
      </c>
      <c r="G36" s="27"/>
      <c r="H36" s="88" t="str">
        <f t="shared" si="1"/>
        <v>0</v>
      </c>
      <c r="I36" s="89"/>
      <c r="J36" s="88" t="str">
        <f t="shared" si="2"/>
        <v>0</v>
      </c>
      <c r="K36" s="89"/>
      <c r="L36" s="88" t="str">
        <f t="shared" si="3"/>
        <v>0</v>
      </c>
      <c r="M36" s="89"/>
      <c r="N36" s="88" t="str">
        <f t="shared" si="4"/>
        <v>0</v>
      </c>
      <c r="O36" s="89"/>
      <c r="P36" s="88" t="str">
        <f t="shared" si="5"/>
        <v>0</v>
      </c>
      <c r="Q36" s="89"/>
      <c r="R36" s="88" t="str">
        <f t="shared" si="6"/>
        <v>0</v>
      </c>
      <c r="S36" s="129">
        <v>30</v>
      </c>
      <c r="T36" s="129">
        <v>30</v>
      </c>
      <c r="U36" s="129">
        <v>693</v>
      </c>
      <c r="V36" s="89">
        <v>693</v>
      </c>
      <c r="W36" s="131">
        <v>0</v>
      </c>
      <c r="X36" s="131">
        <v>0</v>
      </c>
      <c r="Y36" s="90">
        <v>30</v>
      </c>
      <c r="Z36" s="90">
        <v>30</v>
      </c>
      <c r="AA36" s="90">
        <v>643</v>
      </c>
      <c r="AB36" s="90">
        <v>645</v>
      </c>
      <c r="AC36" s="90">
        <v>0</v>
      </c>
      <c r="AD36" s="90">
        <v>0</v>
      </c>
      <c r="AE36" s="90">
        <v>48</v>
      </c>
      <c r="AF36" s="90">
        <v>48</v>
      </c>
      <c r="AG36" s="90">
        <v>0</v>
      </c>
      <c r="AH36" s="90">
        <v>0</v>
      </c>
      <c r="AI36" s="90">
        <v>0</v>
      </c>
      <c r="AJ36" s="90">
        <v>0</v>
      </c>
      <c r="AK36" s="90"/>
      <c r="AL36" s="89"/>
      <c r="AM36" s="52"/>
      <c r="AN36" s="52"/>
      <c r="AO36" s="52">
        <v>2</v>
      </c>
      <c r="AP36" s="52"/>
      <c r="AQ36" s="52"/>
      <c r="AR36" s="52"/>
      <c r="AS36" s="52"/>
      <c r="AT36" s="52"/>
      <c r="AU36" s="52"/>
      <c r="AV36" s="52"/>
      <c r="AW36" s="52"/>
      <c r="AX36" s="52"/>
      <c r="AY36" s="126"/>
      <c r="AZ36" s="89"/>
      <c r="BA36" s="90" t="s">
        <v>282</v>
      </c>
      <c r="BB36" s="91"/>
      <c r="BC36" s="104">
        <f t="shared" si="7"/>
        <v>723</v>
      </c>
      <c r="BD36" s="104">
        <f t="shared" si="8"/>
        <v>723</v>
      </c>
      <c r="BE36" s="79">
        <f t="shared" si="9"/>
        <v>0</v>
      </c>
    </row>
    <row r="37" spans="1:57" ht="18.75" customHeight="1">
      <c r="A37" s="26">
        <v>3</v>
      </c>
      <c r="B37" s="26" t="s">
        <v>38</v>
      </c>
      <c r="C37" s="85">
        <v>314</v>
      </c>
      <c r="D37" s="86">
        <v>601</v>
      </c>
      <c r="E37" s="87">
        <f t="shared" si="0"/>
        <v>601</v>
      </c>
      <c r="F37" s="78">
        <f>Y37+AA37+AC37+AE37+AG37+AI37+AK37+AM37+AO37+AQ37+AS37+AU37+AW37+AY37</f>
        <v>601</v>
      </c>
      <c r="G37" s="27"/>
      <c r="H37" s="88" t="str">
        <f t="shared" si="1"/>
        <v>0</v>
      </c>
      <c r="I37" s="89"/>
      <c r="J37" s="88" t="str">
        <f t="shared" si="2"/>
        <v>0</v>
      </c>
      <c r="K37" s="89"/>
      <c r="L37" s="88" t="str">
        <f t="shared" si="3"/>
        <v>0</v>
      </c>
      <c r="M37" s="89"/>
      <c r="N37" s="88" t="str">
        <f t="shared" si="4"/>
        <v>0</v>
      </c>
      <c r="O37" s="89"/>
      <c r="P37" s="88" t="str">
        <f t="shared" si="5"/>
        <v>0</v>
      </c>
      <c r="Q37" s="89"/>
      <c r="R37" s="88" t="str">
        <f t="shared" si="6"/>
        <v>0</v>
      </c>
      <c r="S37" s="129">
        <v>99</v>
      </c>
      <c r="T37" s="129">
        <v>100</v>
      </c>
      <c r="U37" s="129">
        <v>502</v>
      </c>
      <c r="V37" s="89">
        <v>501</v>
      </c>
      <c r="W37" s="131">
        <v>0</v>
      </c>
      <c r="X37" s="131">
        <v>0</v>
      </c>
      <c r="Y37" s="90">
        <v>65</v>
      </c>
      <c r="Z37" s="90">
        <v>70</v>
      </c>
      <c r="AA37" s="90">
        <v>499</v>
      </c>
      <c r="AB37" s="90">
        <v>501</v>
      </c>
      <c r="AC37" s="90">
        <v>34</v>
      </c>
      <c r="AD37" s="90">
        <v>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/>
      <c r="AL37" s="89"/>
      <c r="AM37" s="52"/>
      <c r="AN37" s="52"/>
      <c r="AO37" s="52">
        <v>3</v>
      </c>
      <c r="AP37" s="52"/>
      <c r="AQ37" s="52"/>
      <c r="AR37" s="52"/>
      <c r="AS37" s="52"/>
      <c r="AT37" s="52"/>
      <c r="AU37" s="52"/>
      <c r="AV37" s="52"/>
      <c r="AW37" s="52"/>
      <c r="AX37" s="52"/>
      <c r="AY37" s="126"/>
      <c r="AZ37" s="89"/>
      <c r="BA37" s="90" t="s">
        <v>282</v>
      </c>
      <c r="BB37" s="91"/>
      <c r="BC37" s="104">
        <f t="shared" si="7"/>
        <v>601</v>
      </c>
      <c r="BD37" s="104">
        <f t="shared" si="8"/>
        <v>601</v>
      </c>
      <c r="BE37" s="79">
        <f t="shared" si="9"/>
        <v>0</v>
      </c>
    </row>
    <row r="38" spans="1:57" ht="18.75" customHeight="1">
      <c r="A38" s="26">
        <v>25</v>
      </c>
      <c r="B38" s="26" t="s">
        <v>13</v>
      </c>
      <c r="C38" s="85">
        <v>30</v>
      </c>
      <c r="D38" s="86">
        <v>100</v>
      </c>
      <c r="E38" s="87">
        <f aca="true" t="shared" si="10" ref="E38:E69">S38+U38+W38</f>
        <v>100</v>
      </c>
      <c r="F38" s="78">
        <f>Y38+AA38+AC38+AE38+AG38+AI38+AK38+AM38+AO38+AQ38+AS38+AU38+AW38+AY38</f>
        <v>100</v>
      </c>
      <c r="G38" s="27"/>
      <c r="H38" s="88" t="str">
        <f t="shared" si="1"/>
        <v>0</v>
      </c>
      <c r="I38" s="89"/>
      <c r="J38" s="88" t="str">
        <f t="shared" si="2"/>
        <v>0</v>
      </c>
      <c r="K38" s="89"/>
      <c r="L38" s="88" t="str">
        <f t="shared" si="3"/>
        <v>0</v>
      </c>
      <c r="M38" s="89"/>
      <c r="N38" s="88" t="str">
        <f t="shared" si="4"/>
        <v>0</v>
      </c>
      <c r="O38" s="89"/>
      <c r="P38" s="88" t="str">
        <f t="shared" si="5"/>
        <v>0</v>
      </c>
      <c r="Q38" s="89"/>
      <c r="R38" s="88" t="str">
        <f t="shared" si="6"/>
        <v>0</v>
      </c>
      <c r="S38" s="129">
        <v>100</v>
      </c>
      <c r="T38" s="129">
        <v>100</v>
      </c>
      <c r="U38" s="129">
        <v>0</v>
      </c>
      <c r="V38" s="89">
        <v>0</v>
      </c>
      <c r="W38" s="131">
        <v>0</v>
      </c>
      <c r="X38" s="131">
        <v>0</v>
      </c>
      <c r="Y38" s="90">
        <v>80</v>
      </c>
      <c r="Z38" s="90">
        <v>80</v>
      </c>
      <c r="AA38" s="90">
        <v>0</v>
      </c>
      <c r="AB38" s="90">
        <v>0</v>
      </c>
      <c r="AC38" s="90">
        <v>20</v>
      </c>
      <c r="AD38" s="90">
        <v>20</v>
      </c>
      <c r="AE38" s="90">
        <v>0</v>
      </c>
      <c r="AF38" s="90">
        <v>0</v>
      </c>
      <c r="AG38" s="90">
        <v>0</v>
      </c>
      <c r="AH38" s="90">
        <v>0</v>
      </c>
      <c r="AI38" s="90">
        <v>0</v>
      </c>
      <c r="AJ38" s="90">
        <v>0</v>
      </c>
      <c r="AK38" s="90"/>
      <c r="AL38" s="89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126"/>
      <c r="AZ38" s="89"/>
      <c r="BA38" s="90"/>
      <c r="BB38" s="91"/>
      <c r="BC38" s="104">
        <f t="shared" si="7"/>
        <v>100</v>
      </c>
      <c r="BD38" s="104">
        <f t="shared" si="8"/>
        <v>100</v>
      </c>
      <c r="BE38" s="79">
        <f t="shared" si="9"/>
        <v>0</v>
      </c>
    </row>
    <row r="39" spans="1:57" ht="18.75" customHeight="1">
      <c r="A39" s="26">
        <v>33</v>
      </c>
      <c r="B39" s="26" t="s">
        <v>14</v>
      </c>
      <c r="C39" s="85">
        <v>60</v>
      </c>
      <c r="D39" s="86">
        <v>110</v>
      </c>
      <c r="E39" s="87">
        <f t="shared" si="10"/>
        <v>110</v>
      </c>
      <c r="F39" s="78">
        <f>Y39+AA39+AC39+AE39+AG39+AI39+AK39</f>
        <v>110</v>
      </c>
      <c r="G39" s="27"/>
      <c r="H39" s="88" t="str">
        <f t="shared" si="1"/>
        <v>0</v>
      </c>
      <c r="I39" s="89"/>
      <c r="J39" s="88" t="str">
        <f t="shared" si="2"/>
        <v>0</v>
      </c>
      <c r="K39" s="89"/>
      <c r="L39" s="88" t="str">
        <f t="shared" si="3"/>
        <v>0</v>
      </c>
      <c r="M39" s="89"/>
      <c r="N39" s="88" t="str">
        <f t="shared" si="4"/>
        <v>0</v>
      </c>
      <c r="O39" s="89"/>
      <c r="P39" s="88" t="str">
        <f t="shared" si="5"/>
        <v>0</v>
      </c>
      <c r="Q39" s="89"/>
      <c r="R39" s="88" t="str">
        <f t="shared" si="6"/>
        <v>0</v>
      </c>
      <c r="S39" s="129">
        <v>0</v>
      </c>
      <c r="T39" s="129">
        <v>0</v>
      </c>
      <c r="U39" s="129">
        <v>110</v>
      </c>
      <c r="V39" s="89">
        <v>110</v>
      </c>
      <c r="W39" s="131">
        <v>0</v>
      </c>
      <c r="X39" s="131">
        <v>0</v>
      </c>
      <c r="Y39" s="90">
        <v>0</v>
      </c>
      <c r="Z39" s="90">
        <v>0</v>
      </c>
      <c r="AA39" s="90">
        <v>110</v>
      </c>
      <c r="AB39" s="90">
        <v>110</v>
      </c>
      <c r="AC39" s="90">
        <v>0</v>
      </c>
      <c r="AD39" s="90">
        <v>0</v>
      </c>
      <c r="AE39" s="90">
        <v>0</v>
      </c>
      <c r="AF39" s="90">
        <v>0</v>
      </c>
      <c r="AG39" s="90">
        <v>0</v>
      </c>
      <c r="AH39" s="90">
        <v>0</v>
      </c>
      <c r="AI39" s="90">
        <v>0</v>
      </c>
      <c r="AJ39" s="90">
        <v>0</v>
      </c>
      <c r="AK39" s="90"/>
      <c r="AL39" s="89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126"/>
      <c r="AZ39" s="89"/>
      <c r="BA39" s="90"/>
      <c r="BB39" s="91"/>
      <c r="BC39" s="104">
        <f t="shared" si="7"/>
        <v>110</v>
      </c>
      <c r="BD39" s="104">
        <f t="shared" si="8"/>
        <v>110</v>
      </c>
      <c r="BE39" s="79">
        <f t="shared" si="9"/>
        <v>0</v>
      </c>
    </row>
    <row r="40" spans="1:57" ht="18.75" customHeight="1">
      <c r="A40" s="106">
        <v>34</v>
      </c>
      <c r="B40" s="106" t="s">
        <v>39</v>
      </c>
      <c r="C40" s="85">
        <v>78</v>
      </c>
      <c r="D40" s="86">
        <v>130</v>
      </c>
      <c r="E40" s="87">
        <f t="shared" si="10"/>
        <v>130</v>
      </c>
      <c r="F40" s="78">
        <f>Y40+AA40+AC40+AE40+AG40+AI40+AK40</f>
        <v>130</v>
      </c>
      <c r="G40" s="27"/>
      <c r="H40" s="88" t="str">
        <f t="shared" si="1"/>
        <v>0</v>
      </c>
      <c r="I40" s="89"/>
      <c r="J40" s="88" t="str">
        <f t="shared" si="2"/>
        <v>0</v>
      </c>
      <c r="K40" s="89"/>
      <c r="L40" s="88" t="str">
        <f t="shared" si="3"/>
        <v>0</v>
      </c>
      <c r="M40" s="89"/>
      <c r="N40" s="88" t="str">
        <f t="shared" si="4"/>
        <v>0</v>
      </c>
      <c r="O40" s="89"/>
      <c r="P40" s="88" t="str">
        <f t="shared" si="5"/>
        <v>0</v>
      </c>
      <c r="Q40" s="89"/>
      <c r="R40" s="88" t="str">
        <f t="shared" si="6"/>
        <v>0</v>
      </c>
      <c r="S40" s="129">
        <v>0</v>
      </c>
      <c r="T40" s="129">
        <v>0</v>
      </c>
      <c r="U40" s="129">
        <v>116</v>
      </c>
      <c r="V40" s="89">
        <v>116</v>
      </c>
      <c r="W40" s="131">
        <v>14</v>
      </c>
      <c r="X40" s="131">
        <v>0</v>
      </c>
      <c r="Y40" s="90">
        <v>0</v>
      </c>
      <c r="Z40" s="90">
        <v>0</v>
      </c>
      <c r="AA40" s="90">
        <v>117</v>
      </c>
      <c r="AB40" s="90">
        <v>117</v>
      </c>
      <c r="AC40" s="90">
        <v>0</v>
      </c>
      <c r="AD40" s="90">
        <v>0</v>
      </c>
      <c r="AE40" s="90">
        <v>13</v>
      </c>
      <c r="AF40" s="90">
        <v>13</v>
      </c>
      <c r="AG40" s="90">
        <v>0</v>
      </c>
      <c r="AH40" s="90">
        <v>0</v>
      </c>
      <c r="AI40" s="90">
        <v>0</v>
      </c>
      <c r="AJ40" s="90">
        <v>0</v>
      </c>
      <c r="AK40" s="90"/>
      <c r="AL40" s="89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126"/>
      <c r="AZ40" s="89"/>
      <c r="BA40" s="90"/>
      <c r="BB40" s="91"/>
      <c r="BC40" s="104">
        <f t="shared" si="7"/>
        <v>130</v>
      </c>
      <c r="BD40" s="104">
        <f t="shared" si="8"/>
        <v>130</v>
      </c>
      <c r="BE40" s="79">
        <f t="shared" si="9"/>
        <v>0</v>
      </c>
    </row>
    <row r="41" spans="1:57" ht="18.75" customHeight="1">
      <c r="A41" s="26">
        <v>53</v>
      </c>
      <c r="B41" s="26" t="s">
        <v>40</v>
      </c>
      <c r="C41" s="85">
        <v>63</v>
      </c>
      <c r="D41" s="86">
        <v>100</v>
      </c>
      <c r="E41" s="87">
        <f t="shared" si="10"/>
        <v>0</v>
      </c>
      <c r="F41" s="78">
        <f>Y41+AA41+AC41+AE41+AG41+AI41+AK41</f>
        <v>0</v>
      </c>
      <c r="G41" s="27"/>
      <c r="H41" s="88" t="str">
        <f t="shared" si="1"/>
        <v>0</v>
      </c>
      <c r="I41" s="89"/>
      <c r="J41" s="88" t="str">
        <f t="shared" si="2"/>
        <v>0</v>
      </c>
      <c r="K41" s="89"/>
      <c r="L41" s="88" t="str">
        <f t="shared" si="3"/>
        <v>0</v>
      </c>
      <c r="M41" s="89"/>
      <c r="N41" s="88" t="str">
        <f t="shared" si="4"/>
        <v>0</v>
      </c>
      <c r="O41" s="89"/>
      <c r="P41" s="88" t="str">
        <f t="shared" si="5"/>
        <v>0</v>
      </c>
      <c r="Q41" s="89"/>
      <c r="R41" s="88" t="str">
        <f t="shared" si="6"/>
        <v>0</v>
      </c>
      <c r="S41" s="129"/>
      <c r="T41" s="129"/>
      <c r="U41" s="129"/>
      <c r="V41" s="89"/>
      <c r="W41" s="131"/>
      <c r="X41" s="131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89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126"/>
      <c r="AZ41" s="89"/>
      <c r="BA41" s="90"/>
      <c r="BB41" s="91"/>
      <c r="BC41" s="104">
        <f t="shared" si="7"/>
        <v>0</v>
      </c>
      <c r="BD41" s="104">
        <f t="shared" si="8"/>
        <v>0</v>
      </c>
      <c r="BE41" s="79">
        <f t="shared" si="9"/>
        <v>0</v>
      </c>
    </row>
    <row r="42" spans="1:57" ht="18.75" customHeight="1">
      <c r="A42" s="26">
        <v>66</v>
      </c>
      <c r="B42" s="26" t="s">
        <v>15</v>
      </c>
      <c r="C42" s="85">
        <v>73</v>
      </c>
      <c r="D42" s="86">
        <v>148</v>
      </c>
      <c r="E42" s="87">
        <f t="shared" si="10"/>
        <v>148</v>
      </c>
      <c r="F42" s="78">
        <f>Y42+AA42+AC42+AE42+AG42+AI42+AK42+AM42+AO42+AQ42+AS42+AU42+AW42+AY42</f>
        <v>148</v>
      </c>
      <c r="G42" s="27"/>
      <c r="H42" s="88" t="str">
        <f t="shared" si="1"/>
        <v>0</v>
      </c>
      <c r="I42" s="89"/>
      <c r="J42" s="88" t="str">
        <f t="shared" si="2"/>
        <v>0</v>
      </c>
      <c r="K42" s="89"/>
      <c r="L42" s="88" t="str">
        <f t="shared" si="3"/>
        <v>0</v>
      </c>
      <c r="M42" s="89"/>
      <c r="N42" s="88" t="str">
        <f t="shared" si="4"/>
        <v>0</v>
      </c>
      <c r="O42" s="89"/>
      <c r="P42" s="88" t="str">
        <f t="shared" si="5"/>
        <v>0</v>
      </c>
      <c r="Q42" s="89"/>
      <c r="R42" s="88" t="str">
        <f t="shared" si="6"/>
        <v>0</v>
      </c>
      <c r="S42" s="129">
        <v>40</v>
      </c>
      <c r="T42" s="129">
        <v>40</v>
      </c>
      <c r="U42" s="129">
        <v>108</v>
      </c>
      <c r="V42" s="89">
        <v>108</v>
      </c>
      <c r="W42" s="131">
        <v>0</v>
      </c>
      <c r="X42" s="131">
        <v>0</v>
      </c>
      <c r="Y42" s="90">
        <v>24</v>
      </c>
      <c r="Z42" s="90">
        <v>24</v>
      </c>
      <c r="AA42" s="90">
        <v>105</v>
      </c>
      <c r="AB42" s="90">
        <v>108</v>
      </c>
      <c r="AC42" s="90">
        <v>16</v>
      </c>
      <c r="AD42" s="90">
        <v>16</v>
      </c>
      <c r="AE42" s="90">
        <v>0</v>
      </c>
      <c r="AF42" s="90">
        <v>0</v>
      </c>
      <c r="AG42" s="90">
        <v>0</v>
      </c>
      <c r="AH42" s="90">
        <v>0</v>
      </c>
      <c r="AI42" s="90">
        <v>0</v>
      </c>
      <c r="AJ42" s="90">
        <v>0</v>
      </c>
      <c r="AK42" s="90"/>
      <c r="AL42" s="89"/>
      <c r="AM42" s="52"/>
      <c r="AN42" s="52"/>
      <c r="AO42" s="52">
        <v>3</v>
      </c>
      <c r="AP42" s="52"/>
      <c r="AQ42" s="52"/>
      <c r="AR42" s="52"/>
      <c r="AS42" s="52"/>
      <c r="AT42" s="52"/>
      <c r="AU42" s="52"/>
      <c r="AV42" s="52"/>
      <c r="AW42" s="52"/>
      <c r="AX42" s="52"/>
      <c r="AY42" s="126"/>
      <c r="AZ42" s="89"/>
      <c r="BA42" s="90" t="s">
        <v>282</v>
      </c>
      <c r="BB42" s="91"/>
      <c r="BC42" s="104">
        <f t="shared" si="7"/>
        <v>148</v>
      </c>
      <c r="BD42" s="104">
        <f t="shared" si="8"/>
        <v>148</v>
      </c>
      <c r="BE42" s="79">
        <f t="shared" si="9"/>
        <v>0</v>
      </c>
    </row>
    <row r="43" spans="1:57" ht="18.75" customHeight="1">
      <c r="A43" s="26">
        <v>76</v>
      </c>
      <c r="B43" s="26" t="s">
        <v>16</v>
      </c>
      <c r="C43" s="85">
        <v>239</v>
      </c>
      <c r="D43" s="86">
        <v>314</v>
      </c>
      <c r="E43" s="87">
        <f t="shared" si="10"/>
        <v>314</v>
      </c>
      <c r="F43" s="78">
        <f>Y43+AA43+AC43+AE43+AG43+AI43+AK43</f>
        <v>289</v>
      </c>
      <c r="G43" s="27"/>
      <c r="H43" s="88" t="str">
        <f t="shared" si="1"/>
        <v>0</v>
      </c>
      <c r="I43" s="89"/>
      <c r="J43" s="88" t="str">
        <f t="shared" si="2"/>
        <v>0</v>
      </c>
      <c r="K43" s="89"/>
      <c r="L43" s="88" t="str">
        <f t="shared" si="3"/>
        <v>0</v>
      </c>
      <c r="M43" s="89"/>
      <c r="N43" s="88" t="str">
        <f t="shared" si="4"/>
        <v>0</v>
      </c>
      <c r="O43" s="89"/>
      <c r="P43" s="88" t="str">
        <f t="shared" si="5"/>
        <v>0</v>
      </c>
      <c r="Q43" s="89"/>
      <c r="R43" s="88" t="str">
        <f t="shared" si="6"/>
        <v>0</v>
      </c>
      <c r="S43" s="129">
        <v>0</v>
      </c>
      <c r="T43" s="129">
        <v>0</v>
      </c>
      <c r="U43" s="129">
        <v>0</v>
      </c>
      <c r="V43" s="89">
        <v>0</v>
      </c>
      <c r="W43" s="131">
        <v>314</v>
      </c>
      <c r="X43" s="131">
        <v>0</v>
      </c>
      <c r="Y43" s="90">
        <v>0</v>
      </c>
      <c r="Z43" s="90">
        <v>0</v>
      </c>
      <c r="AA43" s="90">
        <v>289</v>
      </c>
      <c r="AB43" s="90">
        <v>314</v>
      </c>
      <c r="AC43" s="90">
        <v>0</v>
      </c>
      <c r="AD43" s="90">
        <v>0</v>
      </c>
      <c r="AE43" s="90">
        <v>0</v>
      </c>
      <c r="AF43" s="90">
        <v>0</v>
      </c>
      <c r="AG43" s="90">
        <v>0</v>
      </c>
      <c r="AH43" s="90">
        <v>0</v>
      </c>
      <c r="AI43" s="90">
        <v>0</v>
      </c>
      <c r="AJ43" s="90">
        <v>0</v>
      </c>
      <c r="AK43" s="90"/>
      <c r="AL43" s="89"/>
      <c r="AM43" s="52"/>
      <c r="AN43" s="52"/>
      <c r="AO43" s="52">
        <v>25</v>
      </c>
      <c r="AP43" s="52"/>
      <c r="AQ43" s="52"/>
      <c r="AR43" s="52"/>
      <c r="AS43" s="52"/>
      <c r="AT43" s="52"/>
      <c r="AU43" s="52"/>
      <c r="AV43" s="52"/>
      <c r="AW43" s="52"/>
      <c r="AX43" s="52"/>
      <c r="AY43" s="126"/>
      <c r="AZ43" s="89"/>
      <c r="BA43" s="90" t="s">
        <v>283</v>
      </c>
      <c r="BB43" s="91" t="s">
        <v>284</v>
      </c>
      <c r="BC43" s="104">
        <f t="shared" si="7"/>
        <v>314</v>
      </c>
      <c r="BD43" s="104">
        <f t="shared" si="8"/>
        <v>314</v>
      </c>
      <c r="BE43" s="79">
        <f t="shared" si="9"/>
        <v>0</v>
      </c>
    </row>
    <row r="44" spans="1:57" ht="18.75" customHeight="1">
      <c r="A44" s="26">
        <v>77</v>
      </c>
      <c r="B44" s="26" t="s">
        <v>230</v>
      </c>
      <c r="C44" s="85">
        <v>113</v>
      </c>
      <c r="D44" s="86">
        <v>151</v>
      </c>
      <c r="E44" s="87">
        <f t="shared" si="10"/>
        <v>155</v>
      </c>
      <c r="F44" s="78">
        <f>Y44+AA44+AC44+AE44+AG44+AI44+AK44+AM44+AO44+AQ44+AS44+AU44+AW44+AY44</f>
        <v>155</v>
      </c>
      <c r="G44" s="27"/>
      <c r="H44" s="88" t="str">
        <f t="shared" si="1"/>
        <v>0</v>
      </c>
      <c r="I44" s="89"/>
      <c r="J44" s="88" t="str">
        <f t="shared" si="2"/>
        <v>0</v>
      </c>
      <c r="K44" s="89"/>
      <c r="L44" s="88" t="str">
        <f t="shared" si="3"/>
        <v>0</v>
      </c>
      <c r="M44" s="89"/>
      <c r="N44" s="88" t="str">
        <f t="shared" si="4"/>
        <v>0</v>
      </c>
      <c r="O44" s="89"/>
      <c r="P44" s="88" t="str">
        <f t="shared" si="5"/>
        <v>0</v>
      </c>
      <c r="Q44" s="89"/>
      <c r="R44" s="88" t="str">
        <f t="shared" si="6"/>
        <v>0</v>
      </c>
      <c r="S44" s="129">
        <v>35</v>
      </c>
      <c r="T44" s="129">
        <v>35</v>
      </c>
      <c r="U44" s="129">
        <v>120</v>
      </c>
      <c r="V44" s="89">
        <v>116</v>
      </c>
      <c r="W44" s="131">
        <v>0</v>
      </c>
      <c r="X44" s="131">
        <v>0</v>
      </c>
      <c r="Y44" s="90">
        <v>35</v>
      </c>
      <c r="Z44" s="90">
        <v>35</v>
      </c>
      <c r="AA44" s="90">
        <v>120</v>
      </c>
      <c r="AB44" s="90">
        <v>116</v>
      </c>
      <c r="AC44" s="90">
        <v>0</v>
      </c>
      <c r="AD44" s="90">
        <v>0</v>
      </c>
      <c r="AE44" s="90">
        <v>0</v>
      </c>
      <c r="AF44" s="90">
        <v>0</v>
      </c>
      <c r="AG44" s="90">
        <v>0</v>
      </c>
      <c r="AH44" s="90">
        <v>0</v>
      </c>
      <c r="AI44" s="90">
        <v>0</v>
      </c>
      <c r="AJ44" s="90">
        <v>0</v>
      </c>
      <c r="AK44" s="90"/>
      <c r="AL44" s="89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126"/>
      <c r="AZ44" s="89"/>
      <c r="BA44" s="90"/>
      <c r="BB44" s="91"/>
      <c r="BC44" s="104">
        <f t="shared" si="7"/>
        <v>155</v>
      </c>
      <c r="BD44" s="104">
        <f t="shared" si="8"/>
        <v>155</v>
      </c>
      <c r="BE44" s="79">
        <f t="shared" si="9"/>
        <v>0</v>
      </c>
    </row>
    <row r="45" spans="1:57" ht="18.75" customHeight="1">
      <c r="A45" s="26">
        <v>79</v>
      </c>
      <c r="B45" s="26" t="s">
        <v>41</v>
      </c>
      <c r="C45" s="85">
        <v>199</v>
      </c>
      <c r="D45" s="86">
        <v>264</v>
      </c>
      <c r="E45" s="87">
        <f t="shared" si="10"/>
        <v>264</v>
      </c>
      <c r="F45" s="78">
        <f>Y45+AA45+AC45+AE45+AG45+AI45+AK45+AM45+AO45+AQ45+AS45+AU45+AW45+AY45</f>
        <v>264</v>
      </c>
      <c r="G45" s="27"/>
      <c r="H45" s="88" t="str">
        <f t="shared" si="1"/>
        <v>0</v>
      </c>
      <c r="I45" s="89"/>
      <c r="J45" s="88" t="str">
        <f t="shared" si="2"/>
        <v>0</v>
      </c>
      <c r="K45" s="89"/>
      <c r="L45" s="88" t="str">
        <f t="shared" si="3"/>
        <v>0</v>
      </c>
      <c r="M45" s="89"/>
      <c r="N45" s="88" t="str">
        <f t="shared" si="4"/>
        <v>0</v>
      </c>
      <c r="O45" s="89"/>
      <c r="P45" s="88" t="str">
        <f t="shared" si="5"/>
        <v>0</v>
      </c>
      <c r="Q45" s="89"/>
      <c r="R45" s="88" t="str">
        <f t="shared" si="6"/>
        <v>0</v>
      </c>
      <c r="S45" s="129">
        <v>48</v>
      </c>
      <c r="T45" s="129">
        <v>49</v>
      </c>
      <c r="U45" s="129">
        <v>185</v>
      </c>
      <c r="V45" s="89">
        <v>274</v>
      </c>
      <c r="W45" s="131">
        <v>31</v>
      </c>
      <c r="X45" s="131">
        <v>0</v>
      </c>
      <c r="Y45" s="90">
        <v>28</v>
      </c>
      <c r="Z45" s="90">
        <v>30</v>
      </c>
      <c r="AA45" s="90">
        <v>213</v>
      </c>
      <c r="AB45" s="90">
        <v>295</v>
      </c>
      <c r="AC45" s="90">
        <v>18</v>
      </c>
      <c r="AD45" s="90">
        <v>19</v>
      </c>
      <c r="AE45" s="90">
        <v>0</v>
      </c>
      <c r="AF45" s="90">
        <v>10</v>
      </c>
      <c r="AG45" s="90">
        <v>0</v>
      </c>
      <c r="AH45" s="90">
        <v>0</v>
      </c>
      <c r="AI45" s="90">
        <v>0</v>
      </c>
      <c r="AJ45" s="90">
        <v>0</v>
      </c>
      <c r="AK45" s="90"/>
      <c r="AL45" s="89"/>
      <c r="AM45" s="52">
        <v>2</v>
      </c>
      <c r="AN45" s="52"/>
      <c r="AO45" s="52">
        <v>3</v>
      </c>
      <c r="AP45" s="52"/>
      <c r="AQ45" s="52"/>
      <c r="AR45" s="52"/>
      <c r="AS45" s="52"/>
      <c r="AT45" s="52"/>
      <c r="AU45" s="52"/>
      <c r="AV45" s="52"/>
      <c r="AW45" s="52"/>
      <c r="AX45" s="52"/>
      <c r="AY45" s="126"/>
      <c r="AZ45" s="89"/>
      <c r="BA45" s="90" t="s">
        <v>285</v>
      </c>
      <c r="BB45" s="91" t="s">
        <v>286</v>
      </c>
      <c r="BC45" s="104">
        <f t="shared" si="7"/>
        <v>264</v>
      </c>
      <c r="BD45" s="104">
        <f t="shared" si="8"/>
        <v>264</v>
      </c>
      <c r="BE45" s="79">
        <f t="shared" si="9"/>
        <v>0</v>
      </c>
    </row>
    <row r="46" spans="1:57" ht="18.75" customHeight="1">
      <c r="A46" s="26">
        <v>82</v>
      </c>
      <c r="B46" s="26" t="s">
        <v>17</v>
      </c>
      <c r="C46" s="85">
        <v>141</v>
      </c>
      <c r="D46" s="86">
        <v>166</v>
      </c>
      <c r="E46" s="87">
        <f t="shared" si="10"/>
        <v>187</v>
      </c>
      <c r="F46" s="78">
        <f>Y46+AA46+AC46+AE46+AG46+AI46+AK46</f>
        <v>185</v>
      </c>
      <c r="G46" s="27"/>
      <c r="H46" s="88" t="str">
        <f t="shared" si="1"/>
        <v>0</v>
      </c>
      <c r="I46" s="89"/>
      <c r="J46" s="88" t="str">
        <f t="shared" si="2"/>
        <v>0</v>
      </c>
      <c r="K46" s="89"/>
      <c r="L46" s="88" t="str">
        <f t="shared" si="3"/>
        <v>0</v>
      </c>
      <c r="M46" s="89"/>
      <c r="N46" s="88" t="str">
        <f t="shared" si="4"/>
        <v>0</v>
      </c>
      <c r="O46" s="89"/>
      <c r="P46" s="88" t="str">
        <f t="shared" si="5"/>
        <v>0</v>
      </c>
      <c r="Q46" s="89"/>
      <c r="R46" s="88" t="str">
        <f t="shared" si="6"/>
        <v>0</v>
      </c>
      <c r="S46" s="129">
        <v>0</v>
      </c>
      <c r="T46" s="129">
        <v>0</v>
      </c>
      <c r="U46" s="129">
        <v>167</v>
      </c>
      <c r="V46" s="89">
        <v>155</v>
      </c>
      <c r="W46" s="131">
        <v>20</v>
      </c>
      <c r="X46" s="131">
        <v>0</v>
      </c>
      <c r="Y46" s="90">
        <v>0</v>
      </c>
      <c r="Z46" s="90">
        <v>0</v>
      </c>
      <c r="AA46" s="90">
        <v>185</v>
      </c>
      <c r="AB46" s="90">
        <v>180</v>
      </c>
      <c r="AC46" s="90">
        <v>0</v>
      </c>
      <c r="AD46" s="90">
        <v>0</v>
      </c>
      <c r="AE46" s="90">
        <v>0</v>
      </c>
      <c r="AF46" s="90">
        <v>0</v>
      </c>
      <c r="AG46" s="90">
        <v>0</v>
      </c>
      <c r="AH46" s="90">
        <v>0</v>
      </c>
      <c r="AI46" s="90">
        <v>0</v>
      </c>
      <c r="AJ46" s="90">
        <v>0</v>
      </c>
      <c r="AK46" s="90"/>
      <c r="AL46" s="89"/>
      <c r="AM46" s="52"/>
      <c r="AN46" s="52"/>
      <c r="AO46" s="52">
        <v>2</v>
      </c>
      <c r="AP46" s="52"/>
      <c r="AQ46" s="52"/>
      <c r="AR46" s="52"/>
      <c r="AS46" s="52"/>
      <c r="AT46" s="52"/>
      <c r="AU46" s="52"/>
      <c r="AV46" s="52"/>
      <c r="AW46" s="52"/>
      <c r="AX46" s="52"/>
      <c r="AY46" s="126"/>
      <c r="AZ46" s="89"/>
      <c r="BA46" s="90" t="s">
        <v>282</v>
      </c>
      <c r="BB46" s="91"/>
      <c r="BC46" s="104">
        <f t="shared" si="7"/>
        <v>187</v>
      </c>
      <c r="BD46" s="104">
        <f t="shared" si="8"/>
        <v>187</v>
      </c>
      <c r="BE46" s="79">
        <f t="shared" si="9"/>
        <v>0</v>
      </c>
    </row>
    <row r="47" spans="1:57" ht="18.75" customHeight="1">
      <c r="A47" s="26">
        <v>92</v>
      </c>
      <c r="B47" s="26" t="s">
        <v>42</v>
      </c>
      <c r="C47" s="85">
        <v>107</v>
      </c>
      <c r="D47" s="86">
        <v>213</v>
      </c>
      <c r="E47" s="87">
        <f t="shared" si="10"/>
        <v>213</v>
      </c>
      <c r="F47" s="78">
        <f aca="true" t="shared" si="11" ref="F47:F70">Y47+AA47+AC47+AE47+AG47+AI47+AK47+AM47+AO47+AQ47+AS47+AU47+AW47+AY47</f>
        <v>213</v>
      </c>
      <c r="G47" s="27"/>
      <c r="H47" s="88" t="str">
        <f t="shared" si="1"/>
        <v>0</v>
      </c>
      <c r="I47" s="89"/>
      <c r="J47" s="88" t="str">
        <f t="shared" si="2"/>
        <v>0</v>
      </c>
      <c r="K47" s="89"/>
      <c r="L47" s="88" t="str">
        <f t="shared" si="3"/>
        <v>0</v>
      </c>
      <c r="M47" s="89"/>
      <c r="N47" s="88" t="str">
        <f t="shared" si="4"/>
        <v>0</v>
      </c>
      <c r="O47" s="89"/>
      <c r="P47" s="88" t="str">
        <f t="shared" si="5"/>
        <v>0</v>
      </c>
      <c r="Q47" s="89"/>
      <c r="R47" s="88" t="str">
        <f t="shared" si="6"/>
        <v>0</v>
      </c>
      <c r="S47" s="129">
        <v>63</v>
      </c>
      <c r="T47" s="129">
        <v>53</v>
      </c>
      <c r="U47" s="129">
        <v>140</v>
      </c>
      <c r="V47" s="89">
        <v>150</v>
      </c>
      <c r="W47" s="131">
        <v>10</v>
      </c>
      <c r="X47" s="131">
        <v>0</v>
      </c>
      <c r="Y47" s="90">
        <v>50</v>
      </c>
      <c r="Z47" s="90">
        <v>40</v>
      </c>
      <c r="AA47" s="90">
        <v>149</v>
      </c>
      <c r="AB47" s="90">
        <v>160</v>
      </c>
      <c r="AC47" s="90">
        <v>13</v>
      </c>
      <c r="AD47" s="90">
        <v>13</v>
      </c>
      <c r="AE47" s="90">
        <v>0</v>
      </c>
      <c r="AF47" s="90">
        <v>0</v>
      </c>
      <c r="AG47" s="90">
        <v>0</v>
      </c>
      <c r="AH47" s="90">
        <v>0</v>
      </c>
      <c r="AI47" s="90">
        <v>0</v>
      </c>
      <c r="AJ47" s="90">
        <v>0</v>
      </c>
      <c r="AK47" s="90"/>
      <c r="AL47" s="89"/>
      <c r="AM47" s="52"/>
      <c r="AN47" s="52"/>
      <c r="AO47" s="52">
        <v>1</v>
      </c>
      <c r="AP47" s="52"/>
      <c r="AQ47" s="52"/>
      <c r="AR47" s="52"/>
      <c r="AS47" s="52"/>
      <c r="AT47" s="52"/>
      <c r="AU47" s="52"/>
      <c r="AV47" s="52"/>
      <c r="AW47" s="52"/>
      <c r="AX47" s="52"/>
      <c r="AY47" s="126"/>
      <c r="AZ47" s="89"/>
      <c r="BA47" s="90" t="s">
        <v>282</v>
      </c>
      <c r="BB47" s="91"/>
      <c r="BC47" s="104">
        <f t="shared" si="7"/>
        <v>213</v>
      </c>
      <c r="BD47" s="104">
        <f t="shared" si="8"/>
        <v>213</v>
      </c>
      <c r="BE47" s="79">
        <f t="shared" si="9"/>
        <v>0</v>
      </c>
    </row>
    <row r="48" spans="1:57" ht="18.75" customHeight="1">
      <c r="A48" s="26">
        <v>98</v>
      </c>
      <c r="B48" s="26" t="s">
        <v>18</v>
      </c>
      <c r="C48" s="85">
        <v>167</v>
      </c>
      <c r="D48" s="86">
        <v>260</v>
      </c>
      <c r="E48" s="87">
        <f t="shared" si="10"/>
        <v>260</v>
      </c>
      <c r="F48" s="78">
        <f t="shared" si="11"/>
        <v>260</v>
      </c>
      <c r="G48" s="27"/>
      <c r="H48" s="88" t="str">
        <f t="shared" si="1"/>
        <v>0</v>
      </c>
      <c r="I48" s="89"/>
      <c r="J48" s="88" t="str">
        <f t="shared" si="2"/>
        <v>0</v>
      </c>
      <c r="K48" s="89"/>
      <c r="L48" s="88" t="str">
        <f t="shared" si="3"/>
        <v>0</v>
      </c>
      <c r="M48" s="89"/>
      <c r="N48" s="88" t="str">
        <f t="shared" si="4"/>
        <v>0</v>
      </c>
      <c r="O48" s="89"/>
      <c r="P48" s="88" t="str">
        <f t="shared" si="5"/>
        <v>0</v>
      </c>
      <c r="Q48" s="89"/>
      <c r="R48" s="88" t="str">
        <f t="shared" si="6"/>
        <v>0</v>
      </c>
      <c r="S48" s="129">
        <v>51</v>
      </c>
      <c r="T48" s="129">
        <v>51</v>
      </c>
      <c r="U48" s="129">
        <v>209</v>
      </c>
      <c r="V48" s="89">
        <v>209</v>
      </c>
      <c r="W48" s="131">
        <v>0</v>
      </c>
      <c r="X48" s="131">
        <v>0</v>
      </c>
      <c r="Y48" s="90">
        <v>31</v>
      </c>
      <c r="Z48" s="90">
        <v>31</v>
      </c>
      <c r="AA48" s="90">
        <v>209</v>
      </c>
      <c r="AB48" s="90">
        <v>209</v>
      </c>
      <c r="AC48" s="90">
        <v>20</v>
      </c>
      <c r="AD48" s="90">
        <v>20</v>
      </c>
      <c r="AE48" s="90">
        <v>0</v>
      </c>
      <c r="AF48" s="90">
        <v>0</v>
      </c>
      <c r="AG48" s="90">
        <v>0</v>
      </c>
      <c r="AH48" s="90">
        <v>0</v>
      </c>
      <c r="AI48" s="90">
        <v>0</v>
      </c>
      <c r="AJ48" s="90">
        <v>0</v>
      </c>
      <c r="AK48" s="90"/>
      <c r="AL48" s="89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126"/>
      <c r="AZ48" s="89"/>
      <c r="BA48" s="90"/>
      <c r="BB48" s="91"/>
      <c r="BC48" s="104">
        <f t="shared" si="7"/>
        <v>260</v>
      </c>
      <c r="BD48" s="104">
        <f t="shared" si="8"/>
        <v>260</v>
      </c>
      <c r="BE48" s="79">
        <f t="shared" si="9"/>
        <v>0</v>
      </c>
    </row>
    <row r="49" spans="1:57" ht="18.75" customHeight="1">
      <c r="A49" s="26">
        <v>101</v>
      </c>
      <c r="B49" s="26" t="s">
        <v>19</v>
      </c>
      <c r="C49" s="85">
        <v>237</v>
      </c>
      <c r="D49" s="86">
        <v>385</v>
      </c>
      <c r="E49" s="87">
        <f t="shared" si="10"/>
        <v>388</v>
      </c>
      <c r="F49" s="78">
        <f t="shared" si="11"/>
        <v>388</v>
      </c>
      <c r="G49" s="27"/>
      <c r="H49" s="88" t="str">
        <f t="shared" si="1"/>
        <v>0</v>
      </c>
      <c r="I49" s="89"/>
      <c r="J49" s="88" t="str">
        <f t="shared" si="2"/>
        <v>0</v>
      </c>
      <c r="K49" s="89"/>
      <c r="L49" s="88" t="str">
        <f t="shared" si="3"/>
        <v>0</v>
      </c>
      <c r="M49" s="89"/>
      <c r="N49" s="88" t="str">
        <f t="shared" si="4"/>
        <v>0</v>
      </c>
      <c r="O49" s="89"/>
      <c r="P49" s="88" t="str">
        <f t="shared" si="5"/>
        <v>0</v>
      </c>
      <c r="Q49" s="89"/>
      <c r="R49" s="88" t="str">
        <f t="shared" si="6"/>
        <v>0</v>
      </c>
      <c r="S49" s="129">
        <v>65</v>
      </c>
      <c r="T49" s="129">
        <v>65</v>
      </c>
      <c r="U49" s="129">
        <v>323</v>
      </c>
      <c r="V49" s="89">
        <v>323</v>
      </c>
      <c r="W49" s="131">
        <v>0</v>
      </c>
      <c r="X49" s="131">
        <v>0</v>
      </c>
      <c r="Y49" s="90">
        <v>45</v>
      </c>
      <c r="Z49" s="90">
        <v>45</v>
      </c>
      <c r="AA49" s="90">
        <v>320</v>
      </c>
      <c r="AB49" s="90">
        <v>320</v>
      </c>
      <c r="AC49" s="90">
        <v>20</v>
      </c>
      <c r="AD49" s="90">
        <v>20</v>
      </c>
      <c r="AE49" s="90">
        <v>3</v>
      </c>
      <c r="AF49" s="90">
        <v>3</v>
      </c>
      <c r="AG49" s="90">
        <v>0</v>
      </c>
      <c r="AH49" s="90">
        <v>0</v>
      </c>
      <c r="AI49" s="90">
        <v>0</v>
      </c>
      <c r="AJ49" s="90">
        <v>0</v>
      </c>
      <c r="AK49" s="90"/>
      <c r="AL49" s="89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126"/>
      <c r="AZ49" s="89"/>
      <c r="BA49" s="90"/>
      <c r="BB49" s="91"/>
      <c r="BC49" s="104">
        <f t="shared" si="7"/>
        <v>388</v>
      </c>
      <c r="BD49" s="104">
        <f t="shared" si="8"/>
        <v>388</v>
      </c>
      <c r="BE49" s="79">
        <f t="shared" si="9"/>
        <v>0</v>
      </c>
    </row>
    <row r="50" spans="1:57" ht="18.75" customHeight="1">
      <c r="A50" s="26">
        <v>109</v>
      </c>
      <c r="B50" s="26" t="s">
        <v>43</v>
      </c>
      <c r="C50" s="85">
        <v>388</v>
      </c>
      <c r="D50" s="86">
        <v>377</v>
      </c>
      <c r="E50" s="87">
        <f t="shared" si="10"/>
        <v>384</v>
      </c>
      <c r="F50" s="78">
        <f t="shared" si="11"/>
        <v>384</v>
      </c>
      <c r="G50" s="27"/>
      <c r="H50" s="88" t="str">
        <f t="shared" si="1"/>
        <v>0</v>
      </c>
      <c r="I50" s="89"/>
      <c r="J50" s="88" t="str">
        <f t="shared" si="2"/>
        <v>0</v>
      </c>
      <c r="K50" s="89"/>
      <c r="L50" s="88" t="str">
        <f t="shared" si="3"/>
        <v>0</v>
      </c>
      <c r="M50" s="89"/>
      <c r="N50" s="88" t="str">
        <f t="shared" si="4"/>
        <v>0</v>
      </c>
      <c r="O50" s="89"/>
      <c r="P50" s="88" t="str">
        <f t="shared" si="5"/>
        <v>0</v>
      </c>
      <c r="Q50" s="89"/>
      <c r="R50" s="88" t="str">
        <f t="shared" si="6"/>
        <v>0</v>
      </c>
      <c r="S50" s="129">
        <v>89</v>
      </c>
      <c r="T50" s="129">
        <v>87</v>
      </c>
      <c r="U50" s="129">
        <v>284</v>
      </c>
      <c r="V50" s="89">
        <v>280</v>
      </c>
      <c r="W50" s="131">
        <v>11</v>
      </c>
      <c r="X50" s="131">
        <v>0</v>
      </c>
      <c r="Y50" s="90">
        <v>58</v>
      </c>
      <c r="Z50" s="90">
        <v>60</v>
      </c>
      <c r="AA50" s="90">
        <v>295</v>
      </c>
      <c r="AB50" s="90">
        <v>290</v>
      </c>
      <c r="AC50" s="90">
        <v>30</v>
      </c>
      <c r="AD50" s="90">
        <v>27</v>
      </c>
      <c r="AE50" s="90">
        <v>0</v>
      </c>
      <c r="AF50" s="90">
        <v>0</v>
      </c>
      <c r="AG50" s="90">
        <v>0</v>
      </c>
      <c r="AH50" s="90">
        <v>0</v>
      </c>
      <c r="AI50" s="90">
        <v>0</v>
      </c>
      <c r="AJ50" s="90">
        <v>0</v>
      </c>
      <c r="AK50" s="90"/>
      <c r="AL50" s="89"/>
      <c r="AM50" s="52">
        <v>1</v>
      </c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126"/>
      <c r="AZ50" s="89"/>
      <c r="BA50" s="90" t="s">
        <v>282</v>
      </c>
      <c r="BB50" s="91"/>
      <c r="BC50" s="104">
        <f t="shared" si="7"/>
        <v>384</v>
      </c>
      <c r="BD50" s="104">
        <f t="shared" si="8"/>
        <v>384</v>
      </c>
      <c r="BE50" s="79">
        <f t="shared" si="9"/>
        <v>0</v>
      </c>
    </row>
    <row r="51" spans="1:57" ht="18.75" customHeight="1">
      <c r="A51" s="26">
        <v>111</v>
      </c>
      <c r="B51" s="26" t="s">
        <v>44</v>
      </c>
      <c r="C51" s="85">
        <v>255</v>
      </c>
      <c r="D51" s="86">
        <v>692</v>
      </c>
      <c r="E51" s="87">
        <f t="shared" si="10"/>
        <v>692</v>
      </c>
      <c r="F51" s="78">
        <f t="shared" si="11"/>
        <v>692</v>
      </c>
      <c r="G51" s="27"/>
      <c r="H51" s="88" t="str">
        <f t="shared" si="1"/>
        <v>0</v>
      </c>
      <c r="I51" s="89"/>
      <c r="J51" s="88" t="str">
        <f t="shared" si="2"/>
        <v>0</v>
      </c>
      <c r="K51" s="89"/>
      <c r="L51" s="88" t="str">
        <f t="shared" si="3"/>
        <v>0</v>
      </c>
      <c r="M51" s="89"/>
      <c r="N51" s="88" t="str">
        <f t="shared" si="4"/>
        <v>0</v>
      </c>
      <c r="O51" s="89"/>
      <c r="P51" s="88" t="str">
        <f t="shared" si="5"/>
        <v>0</v>
      </c>
      <c r="Q51" s="89"/>
      <c r="R51" s="88" t="str">
        <f t="shared" si="6"/>
        <v>0</v>
      </c>
      <c r="S51" s="129">
        <v>103</v>
      </c>
      <c r="T51" s="129">
        <v>103</v>
      </c>
      <c r="U51" s="129">
        <v>589</v>
      </c>
      <c r="V51" s="89">
        <v>589</v>
      </c>
      <c r="W51" s="131">
        <v>0</v>
      </c>
      <c r="X51" s="131">
        <v>0</v>
      </c>
      <c r="Y51" s="90">
        <v>73</v>
      </c>
      <c r="Z51" s="90">
        <v>73</v>
      </c>
      <c r="AA51" s="90">
        <v>556</v>
      </c>
      <c r="AB51" s="90">
        <v>560</v>
      </c>
      <c r="AC51" s="90">
        <v>30</v>
      </c>
      <c r="AD51" s="90">
        <v>30</v>
      </c>
      <c r="AE51" s="90">
        <v>29</v>
      </c>
      <c r="AF51" s="90">
        <v>29</v>
      </c>
      <c r="AG51" s="90">
        <v>0</v>
      </c>
      <c r="AH51" s="90">
        <v>0</v>
      </c>
      <c r="AI51" s="90">
        <v>0</v>
      </c>
      <c r="AJ51" s="90">
        <v>0</v>
      </c>
      <c r="AK51" s="90"/>
      <c r="AL51" s="89"/>
      <c r="AM51" s="52"/>
      <c r="AN51" s="52"/>
      <c r="AO51" s="52">
        <v>4</v>
      </c>
      <c r="AP51" s="52"/>
      <c r="AQ51" s="52"/>
      <c r="AR51" s="52"/>
      <c r="AS51" s="52"/>
      <c r="AT51" s="52"/>
      <c r="AU51" s="52"/>
      <c r="AV51" s="52"/>
      <c r="AW51" s="52"/>
      <c r="AX51" s="52"/>
      <c r="AY51" s="126"/>
      <c r="AZ51" s="89"/>
      <c r="BA51" s="90" t="s">
        <v>282</v>
      </c>
      <c r="BB51" s="91"/>
      <c r="BC51" s="104">
        <f t="shared" si="7"/>
        <v>692</v>
      </c>
      <c r="BD51" s="104">
        <f t="shared" si="8"/>
        <v>692</v>
      </c>
      <c r="BE51" s="79">
        <f t="shared" si="9"/>
        <v>0</v>
      </c>
    </row>
    <row r="52" spans="1:57" ht="18.75" customHeight="1">
      <c r="A52" s="26">
        <v>131</v>
      </c>
      <c r="B52" s="108" t="s">
        <v>231</v>
      </c>
      <c r="C52" s="85">
        <v>324</v>
      </c>
      <c r="D52" s="86">
        <v>361</v>
      </c>
      <c r="E52" s="87">
        <f t="shared" si="10"/>
        <v>366</v>
      </c>
      <c r="F52" s="78">
        <f t="shared" si="11"/>
        <v>366</v>
      </c>
      <c r="G52" s="27"/>
      <c r="H52" s="88" t="str">
        <f t="shared" si="1"/>
        <v>0</v>
      </c>
      <c r="I52" s="89"/>
      <c r="J52" s="88" t="str">
        <f t="shared" si="2"/>
        <v>0</v>
      </c>
      <c r="K52" s="89"/>
      <c r="L52" s="88" t="str">
        <f t="shared" si="3"/>
        <v>0</v>
      </c>
      <c r="M52" s="89"/>
      <c r="N52" s="88" t="str">
        <f t="shared" si="4"/>
        <v>0</v>
      </c>
      <c r="O52" s="89"/>
      <c r="P52" s="88" t="str">
        <f t="shared" si="5"/>
        <v>0</v>
      </c>
      <c r="Q52" s="89"/>
      <c r="R52" s="88" t="str">
        <f t="shared" si="6"/>
        <v>0</v>
      </c>
      <c r="S52" s="129">
        <v>71</v>
      </c>
      <c r="T52" s="129">
        <v>71</v>
      </c>
      <c r="U52" s="129">
        <v>271</v>
      </c>
      <c r="V52" s="89">
        <v>264</v>
      </c>
      <c r="W52" s="131">
        <v>24</v>
      </c>
      <c r="X52" s="131">
        <v>0</v>
      </c>
      <c r="Y52" s="90">
        <v>51</v>
      </c>
      <c r="Z52" s="90">
        <v>45</v>
      </c>
      <c r="AA52" s="90">
        <v>294</v>
      </c>
      <c r="AB52" s="90">
        <v>287</v>
      </c>
      <c r="AC52" s="90">
        <v>20</v>
      </c>
      <c r="AD52" s="90">
        <v>26</v>
      </c>
      <c r="AE52" s="90">
        <v>0</v>
      </c>
      <c r="AF52" s="90">
        <v>0</v>
      </c>
      <c r="AG52" s="90">
        <v>0</v>
      </c>
      <c r="AH52" s="90">
        <v>0</v>
      </c>
      <c r="AI52" s="90">
        <v>0</v>
      </c>
      <c r="AJ52" s="90">
        <v>0</v>
      </c>
      <c r="AK52" s="90"/>
      <c r="AL52" s="89"/>
      <c r="AM52" s="52"/>
      <c r="AN52" s="52"/>
      <c r="AO52" s="52">
        <v>1</v>
      </c>
      <c r="AP52" s="52"/>
      <c r="AQ52" s="52"/>
      <c r="AR52" s="52"/>
      <c r="AS52" s="52"/>
      <c r="AT52" s="52"/>
      <c r="AU52" s="52"/>
      <c r="AV52" s="52"/>
      <c r="AW52" s="52"/>
      <c r="AX52" s="52"/>
      <c r="AY52" s="126"/>
      <c r="AZ52" s="89"/>
      <c r="BA52" s="90" t="s">
        <v>282</v>
      </c>
      <c r="BB52" s="91"/>
      <c r="BC52" s="104">
        <f t="shared" si="7"/>
        <v>366</v>
      </c>
      <c r="BD52" s="104">
        <f t="shared" si="8"/>
        <v>366</v>
      </c>
      <c r="BE52" s="79">
        <f t="shared" si="9"/>
        <v>0</v>
      </c>
    </row>
    <row r="53" spans="1:57" ht="18.75" customHeight="1">
      <c r="A53" s="26">
        <v>135</v>
      </c>
      <c r="B53" s="26" t="s">
        <v>45</v>
      </c>
      <c r="C53" s="85">
        <v>95</v>
      </c>
      <c r="D53" s="86">
        <v>231</v>
      </c>
      <c r="E53" s="87">
        <f t="shared" si="10"/>
        <v>221</v>
      </c>
      <c r="F53" s="78">
        <f t="shared" si="11"/>
        <v>221</v>
      </c>
      <c r="G53" s="27"/>
      <c r="H53" s="88" t="str">
        <f t="shared" si="1"/>
        <v>0</v>
      </c>
      <c r="I53" s="89"/>
      <c r="J53" s="88" t="str">
        <f t="shared" si="2"/>
        <v>0</v>
      </c>
      <c r="K53" s="89"/>
      <c r="L53" s="88" t="str">
        <f t="shared" si="3"/>
        <v>0</v>
      </c>
      <c r="M53" s="89"/>
      <c r="N53" s="88" t="str">
        <f t="shared" si="4"/>
        <v>0</v>
      </c>
      <c r="O53" s="89"/>
      <c r="P53" s="88" t="str">
        <f t="shared" si="5"/>
        <v>0</v>
      </c>
      <c r="Q53" s="89"/>
      <c r="R53" s="88" t="str">
        <f t="shared" si="6"/>
        <v>0</v>
      </c>
      <c r="S53" s="129">
        <v>34</v>
      </c>
      <c r="T53" s="129">
        <v>35</v>
      </c>
      <c r="U53" s="129">
        <v>187</v>
      </c>
      <c r="V53" s="89">
        <v>196</v>
      </c>
      <c r="W53" s="131">
        <v>0</v>
      </c>
      <c r="X53" s="131">
        <v>0</v>
      </c>
      <c r="Y53" s="90">
        <v>34</v>
      </c>
      <c r="Z53" s="90">
        <v>35</v>
      </c>
      <c r="AA53" s="90">
        <v>184</v>
      </c>
      <c r="AB53" s="90">
        <v>196</v>
      </c>
      <c r="AC53" s="90">
        <v>0</v>
      </c>
      <c r="AD53" s="90">
        <v>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/>
      <c r="AL53" s="89"/>
      <c r="AM53" s="52"/>
      <c r="AN53" s="52"/>
      <c r="AO53" s="52">
        <v>3</v>
      </c>
      <c r="AP53" s="52"/>
      <c r="AQ53" s="52"/>
      <c r="AR53" s="52"/>
      <c r="AS53" s="52"/>
      <c r="AT53" s="52"/>
      <c r="AU53" s="52"/>
      <c r="AV53" s="52"/>
      <c r="AW53" s="52"/>
      <c r="AX53" s="52"/>
      <c r="AY53" s="126"/>
      <c r="AZ53" s="89"/>
      <c r="BA53" s="90" t="s">
        <v>282</v>
      </c>
      <c r="BB53" s="91"/>
      <c r="BC53" s="104">
        <f t="shared" si="7"/>
        <v>221</v>
      </c>
      <c r="BD53" s="104">
        <f t="shared" si="8"/>
        <v>221</v>
      </c>
      <c r="BE53" s="79">
        <f t="shared" si="9"/>
        <v>0</v>
      </c>
    </row>
    <row r="54" spans="1:57" ht="18.75" customHeight="1">
      <c r="A54" s="26">
        <v>137</v>
      </c>
      <c r="B54" s="26" t="s">
        <v>46</v>
      </c>
      <c r="C54" s="85">
        <v>166</v>
      </c>
      <c r="D54" s="86">
        <v>329</v>
      </c>
      <c r="E54" s="87">
        <f t="shared" si="10"/>
        <v>329</v>
      </c>
      <c r="F54" s="78">
        <f t="shared" si="11"/>
        <v>329</v>
      </c>
      <c r="G54" s="27"/>
      <c r="H54" s="88" t="str">
        <f t="shared" si="1"/>
        <v>0</v>
      </c>
      <c r="I54" s="89"/>
      <c r="J54" s="88" t="str">
        <f t="shared" si="2"/>
        <v>0</v>
      </c>
      <c r="K54" s="89"/>
      <c r="L54" s="88" t="str">
        <f t="shared" si="3"/>
        <v>0</v>
      </c>
      <c r="M54" s="89"/>
      <c r="N54" s="88" t="str">
        <f t="shared" si="4"/>
        <v>0</v>
      </c>
      <c r="O54" s="89"/>
      <c r="P54" s="88" t="str">
        <f t="shared" si="5"/>
        <v>0</v>
      </c>
      <c r="Q54" s="89"/>
      <c r="R54" s="88" t="str">
        <f t="shared" si="6"/>
        <v>0</v>
      </c>
      <c r="S54" s="129">
        <v>83</v>
      </c>
      <c r="T54" s="129">
        <v>83</v>
      </c>
      <c r="U54" s="129">
        <v>198</v>
      </c>
      <c r="V54" s="89">
        <v>201</v>
      </c>
      <c r="W54" s="131">
        <v>48</v>
      </c>
      <c r="X54" s="131">
        <v>0</v>
      </c>
      <c r="Y54" s="90">
        <v>68</v>
      </c>
      <c r="Z54" s="90">
        <v>68</v>
      </c>
      <c r="AA54" s="90">
        <v>241</v>
      </c>
      <c r="AB54" s="90">
        <v>246</v>
      </c>
      <c r="AC54" s="90">
        <v>15</v>
      </c>
      <c r="AD54" s="90">
        <v>15</v>
      </c>
      <c r="AE54" s="90">
        <v>0</v>
      </c>
      <c r="AF54" s="90">
        <v>0</v>
      </c>
      <c r="AG54" s="90">
        <v>0</v>
      </c>
      <c r="AH54" s="90">
        <v>0</v>
      </c>
      <c r="AI54" s="90">
        <v>0</v>
      </c>
      <c r="AJ54" s="90">
        <v>0</v>
      </c>
      <c r="AK54" s="90"/>
      <c r="AL54" s="89"/>
      <c r="AM54" s="52"/>
      <c r="AN54" s="52"/>
      <c r="AO54" s="52">
        <v>5</v>
      </c>
      <c r="AP54" s="52"/>
      <c r="AQ54" s="52"/>
      <c r="AR54" s="52"/>
      <c r="AS54" s="52"/>
      <c r="AT54" s="52"/>
      <c r="AU54" s="52"/>
      <c r="AV54" s="52"/>
      <c r="AW54" s="52"/>
      <c r="AX54" s="52"/>
      <c r="AY54" s="126"/>
      <c r="AZ54" s="89"/>
      <c r="BA54" s="90" t="s">
        <v>283</v>
      </c>
      <c r="BB54" s="91" t="s">
        <v>287</v>
      </c>
      <c r="BC54" s="104">
        <f t="shared" si="7"/>
        <v>329</v>
      </c>
      <c r="BD54" s="104">
        <f t="shared" si="8"/>
        <v>329</v>
      </c>
      <c r="BE54" s="79">
        <f t="shared" si="9"/>
        <v>0</v>
      </c>
    </row>
    <row r="55" spans="1:58" s="109" customFormat="1" ht="18.75" customHeight="1">
      <c r="A55" s="26">
        <v>138</v>
      </c>
      <c r="B55" s="26" t="s">
        <v>47</v>
      </c>
      <c r="C55" s="85">
        <v>284</v>
      </c>
      <c r="D55" s="86">
        <v>301</v>
      </c>
      <c r="E55" s="87">
        <f t="shared" si="10"/>
        <v>301</v>
      </c>
      <c r="F55" s="78">
        <f t="shared" si="11"/>
        <v>301</v>
      </c>
      <c r="G55" s="27"/>
      <c r="H55" s="88" t="str">
        <f t="shared" si="1"/>
        <v>0</v>
      </c>
      <c r="I55" s="89"/>
      <c r="J55" s="88" t="str">
        <f t="shared" si="2"/>
        <v>0</v>
      </c>
      <c r="K55" s="89"/>
      <c r="L55" s="88" t="str">
        <f t="shared" si="3"/>
        <v>0</v>
      </c>
      <c r="M55" s="89"/>
      <c r="N55" s="88" t="str">
        <f t="shared" si="4"/>
        <v>0</v>
      </c>
      <c r="O55" s="89"/>
      <c r="P55" s="88" t="str">
        <f t="shared" si="5"/>
        <v>0</v>
      </c>
      <c r="Q55" s="89"/>
      <c r="R55" s="88" t="str">
        <f t="shared" si="6"/>
        <v>0</v>
      </c>
      <c r="S55" s="129">
        <v>65</v>
      </c>
      <c r="T55" s="129">
        <v>65</v>
      </c>
      <c r="U55" s="129">
        <v>143</v>
      </c>
      <c r="V55" s="89">
        <v>220</v>
      </c>
      <c r="W55" s="131">
        <v>93</v>
      </c>
      <c r="X55" s="131">
        <v>0</v>
      </c>
      <c r="Y55" s="90">
        <v>30</v>
      </c>
      <c r="Z55" s="90">
        <v>30</v>
      </c>
      <c r="AA55" s="90">
        <v>232</v>
      </c>
      <c r="AB55" s="90">
        <v>316</v>
      </c>
      <c r="AC55" s="90">
        <v>20</v>
      </c>
      <c r="AD55" s="90">
        <v>20</v>
      </c>
      <c r="AE55" s="90">
        <v>0</v>
      </c>
      <c r="AF55" s="90">
        <v>0</v>
      </c>
      <c r="AG55" s="90">
        <v>15</v>
      </c>
      <c r="AH55" s="90">
        <v>15</v>
      </c>
      <c r="AI55" s="90">
        <v>0</v>
      </c>
      <c r="AJ55" s="90">
        <v>0</v>
      </c>
      <c r="AK55" s="90"/>
      <c r="AL55" s="89"/>
      <c r="AM55" s="52"/>
      <c r="AN55" s="52"/>
      <c r="AO55" s="52">
        <v>4</v>
      </c>
      <c r="AP55" s="52"/>
      <c r="AQ55" s="52"/>
      <c r="AR55" s="52"/>
      <c r="AS55" s="52"/>
      <c r="AT55" s="52"/>
      <c r="AU55" s="52"/>
      <c r="AV55" s="52"/>
      <c r="AW55" s="52"/>
      <c r="AX55" s="52"/>
      <c r="AY55" s="126"/>
      <c r="AZ55" s="89"/>
      <c r="BA55" s="90" t="s">
        <v>283</v>
      </c>
      <c r="BB55" s="91" t="s">
        <v>288</v>
      </c>
      <c r="BC55" s="104">
        <f t="shared" si="7"/>
        <v>301</v>
      </c>
      <c r="BD55" s="104">
        <f t="shared" si="8"/>
        <v>301</v>
      </c>
      <c r="BE55" s="79">
        <f t="shared" si="9"/>
        <v>0</v>
      </c>
      <c r="BF55" s="79"/>
    </row>
    <row r="56" spans="1:58" s="110" customFormat="1" ht="18.75" customHeight="1">
      <c r="A56" s="26">
        <v>161</v>
      </c>
      <c r="B56" s="26" t="s">
        <v>48</v>
      </c>
      <c r="C56" s="85">
        <v>125</v>
      </c>
      <c r="D56" s="86">
        <v>313</v>
      </c>
      <c r="E56" s="87">
        <f t="shared" si="10"/>
        <v>313</v>
      </c>
      <c r="F56" s="78">
        <f t="shared" si="11"/>
        <v>313</v>
      </c>
      <c r="G56" s="27"/>
      <c r="H56" s="88" t="str">
        <f t="shared" si="1"/>
        <v>0</v>
      </c>
      <c r="I56" s="89"/>
      <c r="J56" s="88" t="str">
        <f t="shared" si="2"/>
        <v>0</v>
      </c>
      <c r="K56" s="89"/>
      <c r="L56" s="88" t="str">
        <f t="shared" si="3"/>
        <v>0</v>
      </c>
      <c r="M56" s="89"/>
      <c r="N56" s="88" t="str">
        <f t="shared" si="4"/>
        <v>0</v>
      </c>
      <c r="O56" s="89"/>
      <c r="P56" s="88" t="str">
        <f t="shared" si="5"/>
        <v>0</v>
      </c>
      <c r="Q56" s="89"/>
      <c r="R56" s="88" t="str">
        <f t="shared" si="6"/>
        <v>0</v>
      </c>
      <c r="S56" s="129">
        <v>78</v>
      </c>
      <c r="T56" s="129">
        <v>78</v>
      </c>
      <c r="U56" s="129">
        <v>207</v>
      </c>
      <c r="V56" s="89">
        <v>207</v>
      </c>
      <c r="W56" s="131">
        <v>28</v>
      </c>
      <c r="X56" s="131">
        <v>0</v>
      </c>
      <c r="Y56" s="90">
        <v>38</v>
      </c>
      <c r="Z56" s="90">
        <v>38</v>
      </c>
      <c r="AA56" s="90">
        <v>228</v>
      </c>
      <c r="AB56" s="90">
        <v>229</v>
      </c>
      <c r="AC56" s="90">
        <v>40</v>
      </c>
      <c r="AD56" s="90">
        <v>40</v>
      </c>
      <c r="AE56" s="90">
        <v>6</v>
      </c>
      <c r="AF56" s="90">
        <v>6</v>
      </c>
      <c r="AG56" s="90">
        <v>0</v>
      </c>
      <c r="AH56" s="90">
        <v>0</v>
      </c>
      <c r="AI56" s="90">
        <v>0</v>
      </c>
      <c r="AJ56" s="90">
        <v>0</v>
      </c>
      <c r="AK56" s="90"/>
      <c r="AL56" s="89"/>
      <c r="AM56" s="52"/>
      <c r="AN56" s="52"/>
      <c r="AO56" s="52">
        <v>1</v>
      </c>
      <c r="AP56" s="52"/>
      <c r="AQ56" s="52"/>
      <c r="AR56" s="52"/>
      <c r="AS56" s="52"/>
      <c r="AT56" s="52"/>
      <c r="AU56" s="52"/>
      <c r="AV56" s="52"/>
      <c r="AW56" s="52"/>
      <c r="AX56" s="52"/>
      <c r="AY56" s="126"/>
      <c r="AZ56" s="89"/>
      <c r="BA56" s="90" t="s">
        <v>282</v>
      </c>
      <c r="BB56" s="91"/>
      <c r="BC56" s="104">
        <f t="shared" si="7"/>
        <v>313</v>
      </c>
      <c r="BD56" s="104">
        <f t="shared" si="8"/>
        <v>313</v>
      </c>
      <c r="BE56" s="79">
        <f t="shared" si="9"/>
        <v>0</v>
      </c>
      <c r="BF56" s="79"/>
    </row>
    <row r="57" spans="1:57" ht="18.75" customHeight="1">
      <c r="A57" s="26">
        <v>162</v>
      </c>
      <c r="B57" s="26" t="s">
        <v>275</v>
      </c>
      <c r="C57" s="85">
        <v>276</v>
      </c>
      <c r="D57" s="86">
        <v>439</v>
      </c>
      <c r="E57" s="87">
        <f t="shared" si="10"/>
        <v>439</v>
      </c>
      <c r="F57" s="78">
        <f t="shared" si="11"/>
        <v>439</v>
      </c>
      <c r="G57" s="27"/>
      <c r="H57" s="88" t="str">
        <f t="shared" si="1"/>
        <v>0</v>
      </c>
      <c r="I57" s="89"/>
      <c r="J57" s="88" t="str">
        <f t="shared" si="2"/>
        <v>0</v>
      </c>
      <c r="K57" s="89"/>
      <c r="L57" s="88" t="str">
        <f t="shared" si="3"/>
        <v>0</v>
      </c>
      <c r="M57" s="89"/>
      <c r="N57" s="88" t="str">
        <f t="shared" si="4"/>
        <v>0</v>
      </c>
      <c r="O57" s="89"/>
      <c r="P57" s="88" t="str">
        <f t="shared" si="5"/>
        <v>0</v>
      </c>
      <c r="Q57" s="89"/>
      <c r="R57" s="88" t="str">
        <f t="shared" si="6"/>
        <v>0</v>
      </c>
      <c r="S57" s="129">
        <v>42</v>
      </c>
      <c r="T57" s="129">
        <v>50</v>
      </c>
      <c r="U57" s="129">
        <v>371</v>
      </c>
      <c r="V57" s="89">
        <v>361</v>
      </c>
      <c r="W57" s="131">
        <v>26</v>
      </c>
      <c r="X57" s="131">
        <v>0</v>
      </c>
      <c r="Y57" s="90">
        <v>24</v>
      </c>
      <c r="Z57" s="90">
        <v>30</v>
      </c>
      <c r="AA57" s="90">
        <v>372</v>
      </c>
      <c r="AB57" s="90">
        <v>366</v>
      </c>
      <c r="AC57" s="90">
        <v>18</v>
      </c>
      <c r="AD57" s="90">
        <v>20</v>
      </c>
      <c r="AE57" s="90">
        <v>25</v>
      </c>
      <c r="AF57" s="90">
        <v>23</v>
      </c>
      <c r="AG57" s="90">
        <v>0</v>
      </c>
      <c r="AH57" s="90">
        <v>0</v>
      </c>
      <c r="AI57" s="90">
        <v>0</v>
      </c>
      <c r="AJ57" s="90">
        <v>0</v>
      </c>
      <c r="AK57" s="90"/>
      <c r="AL57" s="89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126"/>
      <c r="AZ57" s="89"/>
      <c r="BA57" s="90"/>
      <c r="BB57" s="91"/>
      <c r="BC57" s="104">
        <f t="shared" si="7"/>
        <v>439</v>
      </c>
      <c r="BD57" s="104">
        <f t="shared" si="8"/>
        <v>439</v>
      </c>
      <c r="BE57" s="79">
        <f t="shared" si="9"/>
        <v>0</v>
      </c>
    </row>
    <row r="58" spans="1:57" ht="18.75" customHeight="1">
      <c r="A58" s="26">
        <v>166</v>
      </c>
      <c r="B58" s="26" t="s">
        <v>49</v>
      </c>
      <c r="C58" s="85">
        <v>281</v>
      </c>
      <c r="D58" s="86">
        <v>650</v>
      </c>
      <c r="E58" s="87">
        <f t="shared" si="10"/>
        <v>723</v>
      </c>
      <c r="F58" s="78">
        <f t="shared" si="11"/>
        <v>723</v>
      </c>
      <c r="G58" s="27"/>
      <c r="H58" s="88" t="str">
        <f t="shared" si="1"/>
        <v>0</v>
      </c>
      <c r="I58" s="89"/>
      <c r="J58" s="88" t="str">
        <f t="shared" si="2"/>
        <v>0</v>
      </c>
      <c r="K58" s="89"/>
      <c r="L58" s="88" t="str">
        <f t="shared" si="3"/>
        <v>0</v>
      </c>
      <c r="M58" s="89"/>
      <c r="N58" s="88" t="str">
        <f t="shared" si="4"/>
        <v>0</v>
      </c>
      <c r="O58" s="89"/>
      <c r="P58" s="88" t="str">
        <f t="shared" si="5"/>
        <v>0</v>
      </c>
      <c r="Q58" s="89"/>
      <c r="R58" s="88" t="str">
        <f t="shared" si="6"/>
        <v>0</v>
      </c>
      <c r="S58" s="129">
        <v>150</v>
      </c>
      <c r="T58" s="129">
        <v>150</v>
      </c>
      <c r="U58" s="129">
        <v>573</v>
      </c>
      <c r="V58" s="89">
        <v>500</v>
      </c>
      <c r="W58" s="131">
        <v>0</v>
      </c>
      <c r="X58" s="131">
        <v>0</v>
      </c>
      <c r="Y58" s="90">
        <v>90</v>
      </c>
      <c r="Z58" s="90">
        <v>90</v>
      </c>
      <c r="AA58" s="90">
        <v>573</v>
      </c>
      <c r="AB58" s="90">
        <v>500</v>
      </c>
      <c r="AC58" s="90">
        <v>60</v>
      </c>
      <c r="AD58" s="90">
        <v>60</v>
      </c>
      <c r="AE58" s="90">
        <v>0</v>
      </c>
      <c r="AF58" s="90">
        <v>0</v>
      </c>
      <c r="AG58" s="90">
        <v>0</v>
      </c>
      <c r="AH58" s="90">
        <v>0</v>
      </c>
      <c r="AI58" s="90">
        <v>0</v>
      </c>
      <c r="AJ58" s="90">
        <v>0</v>
      </c>
      <c r="AK58" s="90"/>
      <c r="AL58" s="89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126"/>
      <c r="AZ58" s="89"/>
      <c r="BA58" s="90"/>
      <c r="BB58" s="91"/>
      <c r="BC58" s="104">
        <f t="shared" si="7"/>
        <v>723</v>
      </c>
      <c r="BD58" s="104">
        <f t="shared" si="8"/>
        <v>723</v>
      </c>
      <c r="BE58" s="79">
        <f t="shared" si="9"/>
        <v>0</v>
      </c>
    </row>
    <row r="59" spans="1:57" ht="18.75" customHeight="1">
      <c r="A59" s="26">
        <v>167</v>
      </c>
      <c r="B59" s="26" t="s">
        <v>50</v>
      </c>
      <c r="C59" s="85">
        <v>271</v>
      </c>
      <c r="D59" s="86">
        <v>410</v>
      </c>
      <c r="E59" s="87">
        <f t="shared" si="10"/>
        <v>410</v>
      </c>
      <c r="F59" s="78">
        <f t="shared" si="11"/>
        <v>410</v>
      </c>
      <c r="G59" s="27"/>
      <c r="H59" s="88" t="str">
        <f t="shared" si="1"/>
        <v>0</v>
      </c>
      <c r="I59" s="89"/>
      <c r="J59" s="88" t="str">
        <f t="shared" si="2"/>
        <v>0</v>
      </c>
      <c r="K59" s="89"/>
      <c r="L59" s="88" t="str">
        <f t="shared" si="3"/>
        <v>0</v>
      </c>
      <c r="M59" s="89"/>
      <c r="N59" s="88" t="str">
        <f t="shared" si="4"/>
        <v>0</v>
      </c>
      <c r="O59" s="89"/>
      <c r="P59" s="88" t="str">
        <f t="shared" si="5"/>
        <v>0</v>
      </c>
      <c r="Q59" s="89"/>
      <c r="R59" s="88" t="str">
        <f t="shared" si="6"/>
        <v>0</v>
      </c>
      <c r="S59" s="129">
        <v>75</v>
      </c>
      <c r="T59" s="129">
        <v>75</v>
      </c>
      <c r="U59" s="129">
        <v>309</v>
      </c>
      <c r="V59" s="89">
        <v>309</v>
      </c>
      <c r="W59" s="131">
        <v>26</v>
      </c>
      <c r="X59" s="131">
        <v>0</v>
      </c>
      <c r="Y59" s="90">
        <v>60</v>
      </c>
      <c r="Z59" s="90">
        <v>60</v>
      </c>
      <c r="AA59" s="90">
        <v>332</v>
      </c>
      <c r="AB59" s="90">
        <v>335</v>
      </c>
      <c r="AC59" s="90">
        <v>15</v>
      </c>
      <c r="AD59" s="90">
        <v>15</v>
      </c>
      <c r="AE59" s="90">
        <v>0</v>
      </c>
      <c r="AF59" s="90">
        <v>0</v>
      </c>
      <c r="AG59" s="90">
        <v>0</v>
      </c>
      <c r="AH59" s="90">
        <v>0</v>
      </c>
      <c r="AI59" s="90">
        <v>0</v>
      </c>
      <c r="AJ59" s="90">
        <v>0</v>
      </c>
      <c r="AK59" s="90"/>
      <c r="AL59" s="89"/>
      <c r="AM59" s="52"/>
      <c r="AN59" s="52"/>
      <c r="AO59" s="52">
        <v>3</v>
      </c>
      <c r="AP59" s="52"/>
      <c r="AQ59" s="52"/>
      <c r="AR59" s="52"/>
      <c r="AS59" s="52"/>
      <c r="AT59" s="52"/>
      <c r="AU59" s="52"/>
      <c r="AV59" s="52"/>
      <c r="AW59" s="52"/>
      <c r="AX59" s="52"/>
      <c r="AY59" s="126"/>
      <c r="AZ59" s="89"/>
      <c r="BA59" s="90" t="s">
        <v>285</v>
      </c>
      <c r="BB59" s="91" t="s">
        <v>289</v>
      </c>
      <c r="BC59" s="104">
        <f t="shared" si="7"/>
        <v>410</v>
      </c>
      <c r="BD59" s="104">
        <f t="shared" si="8"/>
        <v>410</v>
      </c>
      <c r="BE59" s="79">
        <f t="shared" si="9"/>
        <v>0</v>
      </c>
    </row>
    <row r="60" spans="1:57" ht="18.75" customHeight="1">
      <c r="A60" s="26">
        <v>170</v>
      </c>
      <c r="B60" s="26" t="s">
        <v>233</v>
      </c>
      <c r="C60" s="85">
        <v>120</v>
      </c>
      <c r="D60" s="86">
        <v>240</v>
      </c>
      <c r="E60" s="87">
        <f t="shared" si="10"/>
        <v>240</v>
      </c>
      <c r="F60" s="78">
        <f t="shared" si="11"/>
        <v>240</v>
      </c>
      <c r="G60" s="27"/>
      <c r="H60" s="88" t="str">
        <f t="shared" si="1"/>
        <v>0</v>
      </c>
      <c r="I60" s="89"/>
      <c r="J60" s="88" t="str">
        <f t="shared" si="2"/>
        <v>0</v>
      </c>
      <c r="K60" s="89"/>
      <c r="L60" s="88" t="str">
        <f t="shared" si="3"/>
        <v>0</v>
      </c>
      <c r="M60" s="89"/>
      <c r="N60" s="88" t="str">
        <f t="shared" si="4"/>
        <v>0</v>
      </c>
      <c r="O60" s="89"/>
      <c r="P60" s="88" t="str">
        <f t="shared" si="5"/>
        <v>0</v>
      </c>
      <c r="Q60" s="89"/>
      <c r="R60" s="88" t="str">
        <f t="shared" si="6"/>
        <v>0</v>
      </c>
      <c r="S60" s="129">
        <v>50</v>
      </c>
      <c r="T60" s="129">
        <v>50</v>
      </c>
      <c r="U60" s="129">
        <v>160</v>
      </c>
      <c r="V60" s="89">
        <v>160</v>
      </c>
      <c r="W60" s="131">
        <v>30</v>
      </c>
      <c r="X60" s="131">
        <v>0</v>
      </c>
      <c r="Y60" s="90">
        <v>40</v>
      </c>
      <c r="Z60" s="90">
        <v>40</v>
      </c>
      <c r="AA60" s="90">
        <v>190</v>
      </c>
      <c r="AB60" s="90">
        <v>190</v>
      </c>
      <c r="AC60" s="90">
        <v>10</v>
      </c>
      <c r="AD60" s="90">
        <v>10</v>
      </c>
      <c r="AE60" s="90">
        <v>0</v>
      </c>
      <c r="AF60" s="90">
        <v>0</v>
      </c>
      <c r="AG60" s="90">
        <v>0</v>
      </c>
      <c r="AH60" s="90">
        <v>0</v>
      </c>
      <c r="AI60" s="90">
        <v>0</v>
      </c>
      <c r="AJ60" s="90">
        <v>0</v>
      </c>
      <c r="AK60" s="90"/>
      <c r="AL60" s="89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126"/>
      <c r="AZ60" s="89"/>
      <c r="BA60" s="90"/>
      <c r="BB60" s="91"/>
      <c r="BC60" s="104">
        <f t="shared" si="7"/>
        <v>240</v>
      </c>
      <c r="BD60" s="104">
        <f t="shared" si="8"/>
        <v>240</v>
      </c>
      <c r="BE60" s="79">
        <f t="shared" si="9"/>
        <v>0</v>
      </c>
    </row>
    <row r="61" spans="1:57" ht="18.75" customHeight="1">
      <c r="A61" s="26">
        <v>179</v>
      </c>
      <c r="B61" s="26" t="s">
        <v>206</v>
      </c>
      <c r="C61" s="85">
        <v>304</v>
      </c>
      <c r="D61" s="86">
        <v>383</v>
      </c>
      <c r="E61" s="87">
        <f t="shared" si="10"/>
        <v>456</v>
      </c>
      <c r="F61" s="78">
        <f t="shared" si="11"/>
        <v>456</v>
      </c>
      <c r="G61" s="27"/>
      <c r="H61" s="88" t="str">
        <f t="shared" si="1"/>
        <v>0</v>
      </c>
      <c r="I61" s="89"/>
      <c r="J61" s="88" t="str">
        <f t="shared" si="2"/>
        <v>0</v>
      </c>
      <c r="K61" s="89"/>
      <c r="L61" s="88" t="str">
        <f t="shared" si="3"/>
        <v>0</v>
      </c>
      <c r="M61" s="89"/>
      <c r="N61" s="88" t="str">
        <f t="shared" si="4"/>
        <v>0</v>
      </c>
      <c r="O61" s="89"/>
      <c r="P61" s="88" t="str">
        <f t="shared" si="5"/>
        <v>0</v>
      </c>
      <c r="Q61" s="89"/>
      <c r="R61" s="88" t="str">
        <f t="shared" si="6"/>
        <v>0</v>
      </c>
      <c r="S61" s="129">
        <v>65</v>
      </c>
      <c r="T61" s="129">
        <v>65</v>
      </c>
      <c r="U61" s="129">
        <v>235</v>
      </c>
      <c r="V61" s="89">
        <v>240</v>
      </c>
      <c r="W61" s="131">
        <v>156</v>
      </c>
      <c r="X61" s="131">
        <v>0</v>
      </c>
      <c r="Y61" s="90">
        <v>44</v>
      </c>
      <c r="Z61" s="90">
        <v>45</v>
      </c>
      <c r="AA61" s="90">
        <v>359</v>
      </c>
      <c r="AB61" s="90">
        <v>393</v>
      </c>
      <c r="AC61" s="90">
        <v>20</v>
      </c>
      <c r="AD61" s="90">
        <v>20</v>
      </c>
      <c r="AE61" s="90">
        <v>0</v>
      </c>
      <c r="AF61" s="90">
        <v>5</v>
      </c>
      <c r="AG61" s="90">
        <v>0</v>
      </c>
      <c r="AH61" s="90">
        <v>0</v>
      </c>
      <c r="AI61" s="90">
        <v>0</v>
      </c>
      <c r="AJ61" s="90">
        <v>0</v>
      </c>
      <c r="AK61" s="90">
        <v>20</v>
      </c>
      <c r="AL61" s="111"/>
      <c r="AM61" s="52">
        <v>1</v>
      </c>
      <c r="AN61" s="52"/>
      <c r="AO61" s="52">
        <v>7</v>
      </c>
      <c r="AP61" s="52"/>
      <c r="AQ61" s="52"/>
      <c r="AR61" s="52"/>
      <c r="AS61" s="52">
        <v>5</v>
      </c>
      <c r="AT61" s="52"/>
      <c r="AU61" s="52"/>
      <c r="AV61" s="52"/>
      <c r="AW61" s="52"/>
      <c r="AX61" s="52"/>
      <c r="AY61" s="126"/>
      <c r="AZ61" s="89"/>
      <c r="BA61" s="90" t="s">
        <v>285</v>
      </c>
      <c r="BB61" s="91" t="s">
        <v>290</v>
      </c>
      <c r="BC61" s="104">
        <f t="shared" si="7"/>
        <v>456</v>
      </c>
      <c r="BD61" s="104">
        <f t="shared" si="8"/>
        <v>456</v>
      </c>
      <c r="BE61" s="79">
        <f t="shared" si="9"/>
        <v>0</v>
      </c>
    </row>
    <row r="62" spans="1:57" ht="18.75" customHeight="1">
      <c r="A62" s="26">
        <v>181</v>
      </c>
      <c r="B62" s="26" t="s">
        <v>232</v>
      </c>
      <c r="C62" s="85">
        <v>290</v>
      </c>
      <c r="D62" s="86">
        <v>327</v>
      </c>
      <c r="E62" s="87">
        <f t="shared" si="10"/>
        <v>326</v>
      </c>
      <c r="F62" s="78">
        <f t="shared" si="11"/>
        <v>326</v>
      </c>
      <c r="G62" s="27"/>
      <c r="H62" s="88" t="str">
        <f t="shared" si="1"/>
        <v>0</v>
      </c>
      <c r="I62" s="89"/>
      <c r="J62" s="88" t="str">
        <f t="shared" si="2"/>
        <v>0</v>
      </c>
      <c r="K62" s="89"/>
      <c r="L62" s="88" t="str">
        <f t="shared" si="3"/>
        <v>0</v>
      </c>
      <c r="M62" s="89"/>
      <c r="N62" s="88" t="str">
        <f t="shared" si="4"/>
        <v>0</v>
      </c>
      <c r="O62" s="89"/>
      <c r="P62" s="88" t="str">
        <f t="shared" si="5"/>
        <v>0</v>
      </c>
      <c r="Q62" s="89"/>
      <c r="R62" s="88" t="str">
        <f t="shared" si="6"/>
        <v>0</v>
      </c>
      <c r="S62" s="129">
        <v>43</v>
      </c>
      <c r="T62" s="129">
        <v>39</v>
      </c>
      <c r="U62" s="129">
        <v>259</v>
      </c>
      <c r="V62" s="89">
        <v>264</v>
      </c>
      <c r="W62" s="131">
        <v>24</v>
      </c>
      <c r="X62" s="131">
        <v>0</v>
      </c>
      <c r="Y62" s="90">
        <v>43</v>
      </c>
      <c r="Z62" s="90">
        <v>39</v>
      </c>
      <c r="AA62" s="90">
        <v>282</v>
      </c>
      <c r="AB62" s="90">
        <v>288</v>
      </c>
      <c r="AC62" s="90">
        <v>0</v>
      </c>
      <c r="AD62" s="90">
        <v>0</v>
      </c>
      <c r="AE62" s="90">
        <v>0</v>
      </c>
      <c r="AF62" s="90">
        <v>0</v>
      </c>
      <c r="AG62" s="90">
        <v>0</v>
      </c>
      <c r="AH62" s="90">
        <v>0</v>
      </c>
      <c r="AI62" s="90">
        <v>0</v>
      </c>
      <c r="AJ62" s="90">
        <v>0</v>
      </c>
      <c r="AK62" s="90"/>
      <c r="AL62" s="89"/>
      <c r="AM62" s="52"/>
      <c r="AN62" s="52"/>
      <c r="AO62" s="52">
        <v>1</v>
      </c>
      <c r="AP62" s="52"/>
      <c r="AQ62" s="52"/>
      <c r="AR62" s="52"/>
      <c r="AS62" s="52"/>
      <c r="AT62" s="52"/>
      <c r="AU62" s="52"/>
      <c r="AV62" s="52"/>
      <c r="AW62" s="52"/>
      <c r="AX62" s="52"/>
      <c r="AY62" s="126"/>
      <c r="AZ62" s="89"/>
      <c r="BA62" s="90" t="s">
        <v>282</v>
      </c>
      <c r="BB62" s="91"/>
      <c r="BC62" s="104">
        <f t="shared" si="7"/>
        <v>326</v>
      </c>
      <c r="BD62" s="104">
        <f t="shared" si="8"/>
        <v>326</v>
      </c>
      <c r="BE62" s="79">
        <f t="shared" si="9"/>
        <v>0</v>
      </c>
    </row>
    <row r="63" spans="1:57" ht="18.75" customHeight="1">
      <c r="A63" s="26">
        <v>183</v>
      </c>
      <c r="B63" s="26" t="s">
        <v>51</v>
      </c>
      <c r="C63" s="85">
        <v>268</v>
      </c>
      <c r="D63" s="86">
        <v>436</v>
      </c>
      <c r="E63" s="87">
        <f t="shared" si="10"/>
        <v>436</v>
      </c>
      <c r="F63" s="78">
        <f t="shared" si="11"/>
        <v>436</v>
      </c>
      <c r="G63" s="27"/>
      <c r="H63" s="88" t="str">
        <f t="shared" si="1"/>
        <v>0</v>
      </c>
      <c r="I63" s="89"/>
      <c r="J63" s="88" t="str">
        <f t="shared" si="2"/>
        <v>0</v>
      </c>
      <c r="K63" s="89"/>
      <c r="L63" s="88" t="str">
        <f t="shared" si="3"/>
        <v>0</v>
      </c>
      <c r="M63" s="89"/>
      <c r="N63" s="88" t="str">
        <f t="shared" si="4"/>
        <v>0</v>
      </c>
      <c r="O63" s="89"/>
      <c r="P63" s="88" t="str">
        <f t="shared" si="5"/>
        <v>0</v>
      </c>
      <c r="Q63" s="89"/>
      <c r="R63" s="88" t="str">
        <f t="shared" si="6"/>
        <v>0</v>
      </c>
      <c r="S63" s="129">
        <v>96</v>
      </c>
      <c r="T63" s="129">
        <v>96</v>
      </c>
      <c r="U63" s="129">
        <v>340</v>
      </c>
      <c r="V63" s="89">
        <v>340</v>
      </c>
      <c r="W63" s="131">
        <v>0</v>
      </c>
      <c r="X63" s="131">
        <v>0</v>
      </c>
      <c r="Y63" s="90">
        <v>67</v>
      </c>
      <c r="Z63" s="90">
        <v>67</v>
      </c>
      <c r="AA63" s="90">
        <v>339</v>
      </c>
      <c r="AB63" s="90">
        <v>340</v>
      </c>
      <c r="AC63" s="90">
        <v>29</v>
      </c>
      <c r="AD63" s="90">
        <v>29</v>
      </c>
      <c r="AE63" s="90">
        <v>0</v>
      </c>
      <c r="AF63" s="90">
        <v>0</v>
      </c>
      <c r="AG63" s="90">
        <v>0</v>
      </c>
      <c r="AH63" s="90">
        <v>0</v>
      </c>
      <c r="AI63" s="90">
        <v>0</v>
      </c>
      <c r="AJ63" s="90">
        <v>0</v>
      </c>
      <c r="AK63" s="90"/>
      <c r="AL63" s="89"/>
      <c r="AM63" s="52"/>
      <c r="AN63" s="52"/>
      <c r="AO63" s="52">
        <v>1</v>
      </c>
      <c r="AP63" s="52"/>
      <c r="AQ63" s="52"/>
      <c r="AR63" s="52"/>
      <c r="AS63" s="52"/>
      <c r="AT63" s="52"/>
      <c r="AU63" s="52"/>
      <c r="AV63" s="52"/>
      <c r="AW63" s="52"/>
      <c r="AX63" s="52"/>
      <c r="AY63" s="126"/>
      <c r="AZ63" s="89"/>
      <c r="BA63" s="90" t="s">
        <v>282</v>
      </c>
      <c r="BB63" s="91"/>
      <c r="BC63" s="104">
        <f t="shared" si="7"/>
        <v>436</v>
      </c>
      <c r="BD63" s="104">
        <f t="shared" si="8"/>
        <v>436</v>
      </c>
      <c r="BE63" s="79">
        <f t="shared" si="9"/>
        <v>0</v>
      </c>
    </row>
    <row r="64" spans="1:57" ht="18.75" customHeight="1">
      <c r="A64" s="26">
        <v>184</v>
      </c>
      <c r="B64" s="26" t="s">
        <v>52</v>
      </c>
      <c r="C64" s="85">
        <v>206</v>
      </c>
      <c r="D64" s="86">
        <v>350</v>
      </c>
      <c r="E64" s="87">
        <f t="shared" si="10"/>
        <v>423</v>
      </c>
      <c r="F64" s="78">
        <f t="shared" si="11"/>
        <v>423</v>
      </c>
      <c r="G64" s="27"/>
      <c r="H64" s="88" t="str">
        <f t="shared" si="1"/>
        <v>0</v>
      </c>
      <c r="I64" s="89"/>
      <c r="J64" s="88" t="str">
        <f t="shared" si="2"/>
        <v>0</v>
      </c>
      <c r="K64" s="89"/>
      <c r="L64" s="88" t="str">
        <f t="shared" si="3"/>
        <v>0</v>
      </c>
      <c r="M64" s="89"/>
      <c r="N64" s="88" t="str">
        <f t="shared" si="4"/>
        <v>0</v>
      </c>
      <c r="O64" s="89"/>
      <c r="P64" s="88" t="str">
        <f t="shared" si="5"/>
        <v>0</v>
      </c>
      <c r="Q64" s="89"/>
      <c r="R64" s="88" t="str">
        <f t="shared" si="6"/>
        <v>0</v>
      </c>
      <c r="S64" s="129">
        <v>58</v>
      </c>
      <c r="T64" s="129">
        <v>50</v>
      </c>
      <c r="U64" s="129">
        <v>285</v>
      </c>
      <c r="V64" s="89">
        <v>280</v>
      </c>
      <c r="W64" s="131">
        <v>80</v>
      </c>
      <c r="X64" s="131">
        <v>0</v>
      </c>
      <c r="Y64" s="90">
        <v>34</v>
      </c>
      <c r="Z64" s="90">
        <v>30</v>
      </c>
      <c r="AA64" s="90">
        <v>339</v>
      </c>
      <c r="AB64" s="90">
        <v>360</v>
      </c>
      <c r="AC64" s="90">
        <v>24</v>
      </c>
      <c r="AD64" s="90">
        <v>20</v>
      </c>
      <c r="AE64" s="90">
        <v>0</v>
      </c>
      <c r="AF64" s="90">
        <v>0</v>
      </c>
      <c r="AG64" s="90">
        <v>0</v>
      </c>
      <c r="AH64" s="90">
        <v>0</v>
      </c>
      <c r="AI64" s="90">
        <v>0</v>
      </c>
      <c r="AJ64" s="90">
        <v>0</v>
      </c>
      <c r="AK64" s="90">
        <v>20</v>
      </c>
      <c r="AL64" s="111"/>
      <c r="AM64" s="52"/>
      <c r="AN64" s="52"/>
      <c r="AO64" s="52">
        <v>6</v>
      </c>
      <c r="AP64" s="52"/>
      <c r="AQ64" s="52"/>
      <c r="AR64" s="52"/>
      <c r="AS64" s="52"/>
      <c r="AT64" s="52"/>
      <c r="AU64" s="52"/>
      <c r="AV64" s="52"/>
      <c r="AW64" s="52"/>
      <c r="AX64" s="52"/>
      <c r="AY64" s="126"/>
      <c r="AZ64" s="89"/>
      <c r="BA64" s="90" t="s">
        <v>285</v>
      </c>
      <c r="BB64" s="91" t="s">
        <v>291</v>
      </c>
      <c r="BC64" s="104">
        <f t="shared" si="7"/>
        <v>423</v>
      </c>
      <c r="BD64" s="104">
        <f t="shared" si="8"/>
        <v>423</v>
      </c>
      <c r="BE64" s="79">
        <f t="shared" si="9"/>
        <v>0</v>
      </c>
    </row>
    <row r="65" spans="1:57" ht="18.75" customHeight="1">
      <c r="A65" s="26">
        <v>185</v>
      </c>
      <c r="B65" s="26" t="s">
        <v>53</v>
      </c>
      <c r="C65" s="85">
        <v>275</v>
      </c>
      <c r="D65" s="86">
        <v>425</v>
      </c>
      <c r="E65" s="87">
        <f t="shared" si="10"/>
        <v>425</v>
      </c>
      <c r="F65" s="78">
        <f t="shared" si="11"/>
        <v>425</v>
      </c>
      <c r="G65" s="27"/>
      <c r="H65" s="88" t="str">
        <f t="shared" si="1"/>
        <v>0</v>
      </c>
      <c r="I65" s="89"/>
      <c r="J65" s="88" t="str">
        <f t="shared" si="2"/>
        <v>0</v>
      </c>
      <c r="K65" s="89"/>
      <c r="L65" s="88" t="str">
        <f t="shared" si="3"/>
        <v>0</v>
      </c>
      <c r="M65" s="89"/>
      <c r="N65" s="88" t="str">
        <f t="shared" si="4"/>
        <v>0</v>
      </c>
      <c r="O65" s="89"/>
      <c r="P65" s="88" t="str">
        <f t="shared" si="5"/>
        <v>0</v>
      </c>
      <c r="Q65" s="89"/>
      <c r="R65" s="88" t="str">
        <f t="shared" si="6"/>
        <v>0</v>
      </c>
      <c r="S65" s="129">
        <v>74</v>
      </c>
      <c r="T65" s="129">
        <v>82</v>
      </c>
      <c r="U65" s="129">
        <v>351</v>
      </c>
      <c r="V65" s="89">
        <v>343</v>
      </c>
      <c r="W65" s="131">
        <v>0</v>
      </c>
      <c r="X65" s="131">
        <v>0</v>
      </c>
      <c r="Y65" s="90">
        <v>56</v>
      </c>
      <c r="Z65" s="90">
        <v>61</v>
      </c>
      <c r="AA65" s="90">
        <v>351</v>
      </c>
      <c r="AB65" s="90">
        <v>343</v>
      </c>
      <c r="AC65" s="90">
        <v>18</v>
      </c>
      <c r="AD65" s="90">
        <v>21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/>
      <c r="AL65" s="89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126"/>
      <c r="AZ65" s="89"/>
      <c r="BA65" s="90"/>
      <c r="BB65" s="91"/>
      <c r="BC65" s="104">
        <f t="shared" si="7"/>
        <v>425</v>
      </c>
      <c r="BD65" s="104">
        <f t="shared" si="8"/>
        <v>425</v>
      </c>
      <c r="BE65" s="79">
        <f t="shared" si="9"/>
        <v>0</v>
      </c>
    </row>
    <row r="66" spans="1:57" ht="18.75" customHeight="1">
      <c r="A66" s="26">
        <v>190</v>
      </c>
      <c r="B66" s="26" t="s">
        <v>108</v>
      </c>
      <c r="C66" s="85">
        <v>227</v>
      </c>
      <c r="D66" s="86">
        <v>411</v>
      </c>
      <c r="E66" s="87">
        <f t="shared" si="10"/>
        <v>411</v>
      </c>
      <c r="F66" s="78">
        <f t="shared" si="11"/>
        <v>411</v>
      </c>
      <c r="G66" s="27"/>
      <c r="H66" s="88" t="str">
        <f t="shared" si="1"/>
        <v>0</v>
      </c>
      <c r="I66" s="89"/>
      <c r="J66" s="88" t="str">
        <f t="shared" si="2"/>
        <v>0</v>
      </c>
      <c r="K66" s="89"/>
      <c r="L66" s="88" t="str">
        <f t="shared" si="3"/>
        <v>0</v>
      </c>
      <c r="M66" s="89"/>
      <c r="N66" s="88" t="str">
        <f t="shared" si="4"/>
        <v>0</v>
      </c>
      <c r="O66" s="89"/>
      <c r="P66" s="88" t="str">
        <f t="shared" si="5"/>
        <v>0</v>
      </c>
      <c r="Q66" s="89"/>
      <c r="R66" s="88" t="str">
        <f t="shared" si="6"/>
        <v>0</v>
      </c>
      <c r="S66" s="129">
        <v>100</v>
      </c>
      <c r="T66" s="129">
        <v>100</v>
      </c>
      <c r="U66" s="129">
        <v>199</v>
      </c>
      <c r="V66" s="89">
        <v>208</v>
      </c>
      <c r="W66" s="131">
        <v>112</v>
      </c>
      <c r="X66" s="131">
        <v>0</v>
      </c>
      <c r="Y66" s="90">
        <v>80</v>
      </c>
      <c r="Z66" s="90">
        <v>78</v>
      </c>
      <c r="AA66" s="90">
        <v>284</v>
      </c>
      <c r="AB66" s="90">
        <v>311</v>
      </c>
      <c r="AC66" s="90">
        <v>20</v>
      </c>
      <c r="AD66" s="90">
        <v>22</v>
      </c>
      <c r="AE66" s="90">
        <v>0</v>
      </c>
      <c r="AF66" s="90">
        <v>0</v>
      </c>
      <c r="AG66" s="90">
        <v>0</v>
      </c>
      <c r="AH66" s="90">
        <v>0</v>
      </c>
      <c r="AI66" s="90">
        <v>0</v>
      </c>
      <c r="AJ66" s="90">
        <v>0</v>
      </c>
      <c r="AK66" s="90">
        <v>22</v>
      </c>
      <c r="AL66" s="111"/>
      <c r="AM66" s="52"/>
      <c r="AN66" s="52"/>
      <c r="AO66" s="52">
        <v>5</v>
      </c>
      <c r="AP66" s="52"/>
      <c r="AQ66" s="52"/>
      <c r="AR66" s="52"/>
      <c r="AS66" s="52"/>
      <c r="AT66" s="52"/>
      <c r="AU66" s="52"/>
      <c r="AV66" s="52"/>
      <c r="AW66" s="52"/>
      <c r="AX66" s="52"/>
      <c r="AY66" s="126"/>
      <c r="AZ66" s="89"/>
      <c r="BA66" s="90" t="s">
        <v>285</v>
      </c>
      <c r="BB66" s="91" t="s">
        <v>292</v>
      </c>
      <c r="BC66" s="104">
        <f t="shared" si="7"/>
        <v>411</v>
      </c>
      <c r="BD66" s="104">
        <f t="shared" si="8"/>
        <v>411</v>
      </c>
      <c r="BE66" s="79">
        <f t="shared" si="9"/>
        <v>0</v>
      </c>
    </row>
    <row r="67" spans="1:57" ht="18.75" customHeight="1">
      <c r="A67" s="26">
        <v>191</v>
      </c>
      <c r="B67" s="26" t="s">
        <v>54</v>
      </c>
      <c r="C67" s="85">
        <v>361</v>
      </c>
      <c r="D67" s="86">
        <v>515</v>
      </c>
      <c r="E67" s="87">
        <f t="shared" si="10"/>
        <v>515</v>
      </c>
      <c r="F67" s="78">
        <f t="shared" si="11"/>
        <v>515</v>
      </c>
      <c r="G67" s="27"/>
      <c r="H67" s="88" t="str">
        <f t="shared" si="1"/>
        <v>0</v>
      </c>
      <c r="I67" s="89"/>
      <c r="J67" s="88" t="str">
        <f t="shared" si="2"/>
        <v>0</v>
      </c>
      <c r="K67" s="89"/>
      <c r="L67" s="88" t="str">
        <f t="shared" si="3"/>
        <v>0</v>
      </c>
      <c r="M67" s="89"/>
      <c r="N67" s="88" t="str">
        <f t="shared" si="4"/>
        <v>0</v>
      </c>
      <c r="O67" s="89"/>
      <c r="P67" s="88" t="str">
        <f t="shared" si="5"/>
        <v>0</v>
      </c>
      <c r="Q67" s="89"/>
      <c r="R67" s="88" t="str">
        <f t="shared" si="6"/>
        <v>0</v>
      </c>
      <c r="S67" s="129">
        <v>90</v>
      </c>
      <c r="T67" s="129">
        <v>100</v>
      </c>
      <c r="U67" s="129">
        <v>425</v>
      </c>
      <c r="V67" s="89">
        <v>415</v>
      </c>
      <c r="W67" s="131">
        <v>0</v>
      </c>
      <c r="X67" s="131">
        <v>0</v>
      </c>
      <c r="Y67" s="90">
        <v>60</v>
      </c>
      <c r="Z67" s="90">
        <v>70</v>
      </c>
      <c r="AA67" s="90">
        <v>424</v>
      </c>
      <c r="AB67" s="90">
        <v>415</v>
      </c>
      <c r="AC67" s="90">
        <v>30</v>
      </c>
      <c r="AD67" s="90">
        <v>30</v>
      </c>
      <c r="AE67" s="90">
        <v>0</v>
      </c>
      <c r="AF67" s="90">
        <v>0</v>
      </c>
      <c r="AG67" s="90">
        <v>0</v>
      </c>
      <c r="AH67" s="90">
        <v>0</v>
      </c>
      <c r="AI67" s="90">
        <v>0</v>
      </c>
      <c r="AJ67" s="90">
        <v>0</v>
      </c>
      <c r="AK67" s="90"/>
      <c r="AL67" s="89"/>
      <c r="AM67" s="52"/>
      <c r="AN67" s="52"/>
      <c r="AO67" s="52">
        <v>1</v>
      </c>
      <c r="AP67" s="52"/>
      <c r="AQ67" s="52"/>
      <c r="AR67" s="52"/>
      <c r="AS67" s="52"/>
      <c r="AT67" s="52"/>
      <c r="AU67" s="52"/>
      <c r="AV67" s="52"/>
      <c r="AW67" s="52"/>
      <c r="AX67" s="52"/>
      <c r="AY67" s="126"/>
      <c r="AZ67" s="89"/>
      <c r="BA67" s="90" t="s">
        <v>282</v>
      </c>
      <c r="BB67" s="91"/>
      <c r="BC67" s="104">
        <f t="shared" si="7"/>
        <v>515</v>
      </c>
      <c r="BD67" s="104">
        <f t="shared" si="8"/>
        <v>515</v>
      </c>
      <c r="BE67" s="79">
        <f t="shared" si="9"/>
        <v>0</v>
      </c>
    </row>
    <row r="68" spans="1:57" ht="18.75" customHeight="1">
      <c r="A68" s="26">
        <v>195</v>
      </c>
      <c r="B68" s="26" t="s">
        <v>55</v>
      </c>
      <c r="C68" s="85">
        <v>255</v>
      </c>
      <c r="D68" s="86">
        <v>393</v>
      </c>
      <c r="E68" s="87">
        <f t="shared" si="10"/>
        <v>393</v>
      </c>
      <c r="F68" s="78">
        <f t="shared" si="11"/>
        <v>393</v>
      </c>
      <c r="G68" s="27"/>
      <c r="H68" s="88" t="str">
        <f t="shared" si="1"/>
        <v>0</v>
      </c>
      <c r="I68" s="89"/>
      <c r="J68" s="88" t="str">
        <f t="shared" si="2"/>
        <v>0</v>
      </c>
      <c r="K68" s="89"/>
      <c r="L68" s="88" t="str">
        <f t="shared" si="3"/>
        <v>0</v>
      </c>
      <c r="M68" s="89"/>
      <c r="N68" s="88" t="str">
        <f t="shared" si="4"/>
        <v>0</v>
      </c>
      <c r="O68" s="89"/>
      <c r="P68" s="88" t="str">
        <f t="shared" si="5"/>
        <v>0</v>
      </c>
      <c r="Q68" s="89"/>
      <c r="R68" s="88" t="str">
        <f t="shared" si="6"/>
        <v>0</v>
      </c>
      <c r="S68" s="129">
        <v>82</v>
      </c>
      <c r="T68" s="129">
        <v>82</v>
      </c>
      <c r="U68" s="129">
        <v>281</v>
      </c>
      <c r="V68" s="89">
        <v>281</v>
      </c>
      <c r="W68" s="131">
        <v>30</v>
      </c>
      <c r="X68" s="131">
        <v>0</v>
      </c>
      <c r="Y68" s="90">
        <v>60</v>
      </c>
      <c r="Z68" s="90">
        <v>60</v>
      </c>
      <c r="AA68" s="90">
        <v>311</v>
      </c>
      <c r="AB68" s="90">
        <v>311</v>
      </c>
      <c r="AC68" s="90">
        <v>22</v>
      </c>
      <c r="AD68" s="90">
        <v>22</v>
      </c>
      <c r="AE68" s="90">
        <v>0</v>
      </c>
      <c r="AF68" s="90">
        <v>0</v>
      </c>
      <c r="AG68" s="90">
        <v>0</v>
      </c>
      <c r="AH68" s="90">
        <v>0</v>
      </c>
      <c r="AI68" s="90">
        <v>0</v>
      </c>
      <c r="AJ68" s="90">
        <v>0</v>
      </c>
      <c r="AK68" s="90"/>
      <c r="AL68" s="89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126"/>
      <c r="AZ68" s="89"/>
      <c r="BA68" s="90"/>
      <c r="BB68" s="91"/>
      <c r="BC68" s="104">
        <f t="shared" si="7"/>
        <v>393</v>
      </c>
      <c r="BD68" s="104">
        <f t="shared" si="8"/>
        <v>393</v>
      </c>
      <c r="BE68" s="79">
        <f t="shared" si="9"/>
        <v>0</v>
      </c>
    </row>
    <row r="69" spans="1:57" ht="18.75" customHeight="1">
      <c r="A69" s="26">
        <v>196</v>
      </c>
      <c r="B69" s="26" t="s">
        <v>109</v>
      </c>
      <c r="C69" s="85">
        <v>393</v>
      </c>
      <c r="D69" s="86">
        <v>592</v>
      </c>
      <c r="E69" s="87">
        <f t="shared" si="10"/>
        <v>592</v>
      </c>
      <c r="F69" s="78">
        <f t="shared" si="11"/>
        <v>592</v>
      </c>
      <c r="G69" s="27"/>
      <c r="H69" s="88" t="str">
        <f t="shared" si="1"/>
        <v>0</v>
      </c>
      <c r="I69" s="89"/>
      <c r="J69" s="88" t="str">
        <f t="shared" si="2"/>
        <v>0</v>
      </c>
      <c r="K69" s="89"/>
      <c r="L69" s="88" t="str">
        <f t="shared" si="3"/>
        <v>0</v>
      </c>
      <c r="M69" s="89"/>
      <c r="N69" s="88" t="str">
        <f t="shared" si="4"/>
        <v>0</v>
      </c>
      <c r="O69" s="89"/>
      <c r="P69" s="88" t="str">
        <f t="shared" si="5"/>
        <v>0</v>
      </c>
      <c r="Q69" s="89"/>
      <c r="R69" s="88" t="str">
        <f t="shared" si="6"/>
        <v>0</v>
      </c>
      <c r="S69" s="129">
        <v>80</v>
      </c>
      <c r="T69" s="129">
        <v>80</v>
      </c>
      <c r="U69" s="129">
        <v>512</v>
      </c>
      <c r="V69" s="89">
        <v>512</v>
      </c>
      <c r="W69" s="131">
        <v>0</v>
      </c>
      <c r="X69" s="131">
        <v>0</v>
      </c>
      <c r="Y69" s="90">
        <v>38</v>
      </c>
      <c r="Z69" s="90">
        <v>38</v>
      </c>
      <c r="AA69" s="90">
        <v>506</v>
      </c>
      <c r="AB69" s="90">
        <v>509</v>
      </c>
      <c r="AC69" s="90">
        <v>42</v>
      </c>
      <c r="AD69" s="90">
        <v>42</v>
      </c>
      <c r="AE69" s="90">
        <v>3</v>
      </c>
      <c r="AF69" s="90">
        <v>3</v>
      </c>
      <c r="AG69" s="90">
        <v>0</v>
      </c>
      <c r="AH69" s="90">
        <v>0</v>
      </c>
      <c r="AI69" s="90">
        <v>0</v>
      </c>
      <c r="AJ69" s="90">
        <v>0</v>
      </c>
      <c r="AK69" s="90"/>
      <c r="AL69" s="89"/>
      <c r="AM69" s="52"/>
      <c r="AN69" s="52"/>
      <c r="AO69" s="52">
        <v>3</v>
      </c>
      <c r="AP69" s="52"/>
      <c r="AQ69" s="52"/>
      <c r="AR69" s="52"/>
      <c r="AS69" s="52"/>
      <c r="AT69" s="52"/>
      <c r="AU69" s="52"/>
      <c r="AV69" s="52"/>
      <c r="AW69" s="52"/>
      <c r="AX69" s="52"/>
      <c r="AY69" s="126"/>
      <c r="AZ69" s="89"/>
      <c r="BA69" s="90" t="s">
        <v>282</v>
      </c>
      <c r="BB69" s="91"/>
      <c r="BC69" s="104">
        <f t="shared" si="7"/>
        <v>592</v>
      </c>
      <c r="BD69" s="104">
        <f t="shared" si="8"/>
        <v>592</v>
      </c>
      <c r="BE69" s="79">
        <f t="shared" si="9"/>
        <v>0</v>
      </c>
    </row>
    <row r="70" spans="1:57" ht="18.75" customHeight="1">
      <c r="A70" s="26">
        <v>197</v>
      </c>
      <c r="B70" s="26" t="s">
        <v>56</v>
      </c>
      <c r="C70" s="85">
        <v>295</v>
      </c>
      <c r="D70" s="86">
        <v>380</v>
      </c>
      <c r="E70" s="87">
        <f aca="true" t="shared" si="12" ref="E70:E101">S70+U70+W70</f>
        <v>380</v>
      </c>
      <c r="F70" s="78">
        <f t="shared" si="11"/>
        <v>380</v>
      </c>
      <c r="G70" s="27"/>
      <c r="H70" s="88" t="str">
        <f t="shared" si="1"/>
        <v>0</v>
      </c>
      <c r="I70" s="89"/>
      <c r="J70" s="88" t="str">
        <f t="shared" si="2"/>
        <v>0</v>
      </c>
      <c r="K70" s="89"/>
      <c r="L70" s="88" t="str">
        <f t="shared" si="3"/>
        <v>0</v>
      </c>
      <c r="M70" s="89"/>
      <c r="N70" s="88" t="str">
        <f t="shared" si="4"/>
        <v>0</v>
      </c>
      <c r="O70" s="89"/>
      <c r="P70" s="88" t="str">
        <f t="shared" si="5"/>
        <v>0</v>
      </c>
      <c r="Q70" s="89"/>
      <c r="R70" s="88" t="str">
        <f t="shared" si="6"/>
        <v>0</v>
      </c>
      <c r="S70" s="129">
        <v>80</v>
      </c>
      <c r="T70" s="129">
        <v>80</v>
      </c>
      <c r="U70" s="129">
        <v>300</v>
      </c>
      <c r="V70" s="89">
        <v>300</v>
      </c>
      <c r="W70" s="131">
        <v>0</v>
      </c>
      <c r="X70" s="131">
        <v>0</v>
      </c>
      <c r="Y70" s="90">
        <v>60</v>
      </c>
      <c r="Z70" s="90">
        <v>60</v>
      </c>
      <c r="AA70" s="90">
        <v>300</v>
      </c>
      <c r="AB70" s="90">
        <v>300</v>
      </c>
      <c r="AC70" s="90">
        <v>20</v>
      </c>
      <c r="AD70" s="90">
        <v>20</v>
      </c>
      <c r="AE70" s="90">
        <v>0</v>
      </c>
      <c r="AF70" s="90">
        <v>0</v>
      </c>
      <c r="AG70" s="90">
        <v>0</v>
      </c>
      <c r="AH70" s="90">
        <v>0</v>
      </c>
      <c r="AI70" s="90">
        <v>0</v>
      </c>
      <c r="AJ70" s="90">
        <v>0</v>
      </c>
      <c r="AK70" s="90"/>
      <c r="AL70" s="89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126"/>
      <c r="AZ70" s="89"/>
      <c r="BA70" s="90"/>
      <c r="BB70" s="91"/>
      <c r="BC70" s="104">
        <f t="shared" si="7"/>
        <v>380</v>
      </c>
      <c r="BD70" s="104">
        <f t="shared" si="8"/>
        <v>380</v>
      </c>
      <c r="BE70" s="79">
        <f t="shared" si="9"/>
        <v>0</v>
      </c>
    </row>
    <row r="71" spans="1:57" ht="18.75" customHeight="1">
      <c r="A71" s="26">
        <v>201</v>
      </c>
      <c r="B71" s="26" t="s">
        <v>110</v>
      </c>
      <c r="C71" s="85">
        <v>345</v>
      </c>
      <c r="D71" s="86">
        <v>460</v>
      </c>
      <c r="E71" s="87">
        <f t="shared" si="12"/>
        <v>611</v>
      </c>
      <c r="F71" s="78">
        <f>Y71+AA71+AC71+AE71+AG71+AI71+AK71</f>
        <v>607</v>
      </c>
      <c r="G71" s="27"/>
      <c r="H71" s="88" t="str">
        <f aca="true" t="shared" si="13" ref="H71:H134">IF(G71=0,"0",S71/G71*100)</f>
        <v>0</v>
      </c>
      <c r="I71" s="89"/>
      <c r="J71" s="88" t="str">
        <f aca="true" t="shared" si="14" ref="J71:J134">IF(I71=0,"0",T71/I71*100)</f>
        <v>0</v>
      </c>
      <c r="K71" s="89"/>
      <c r="L71" s="88" t="str">
        <f aca="true" t="shared" si="15" ref="L71:L134">IF(K71=0,"0",U71/K71*100)</f>
        <v>0</v>
      </c>
      <c r="M71" s="89"/>
      <c r="N71" s="88" t="str">
        <f aca="true" t="shared" si="16" ref="N71:N134">IF(M71=0,"0",V71/M71*100)</f>
        <v>0</v>
      </c>
      <c r="O71" s="89"/>
      <c r="P71" s="88" t="str">
        <f aca="true" t="shared" si="17" ref="P71:P134">IF(O71=0,"0",W71/O71*100)</f>
        <v>0</v>
      </c>
      <c r="Q71" s="89"/>
      <c r="R71" s="88" t="str">
        <f aca="true" t="shared" si="18" ref="R71:R134">IF(Q71=0,"0",X71/Q71*100)</f>
        <v>0</v>
      </c>
      <c r="S71" s="129">
        <v>0</v>
      </c>
      <c r="T71" s="129">
        <v>0</v>
      </c>
      <c r="U71" s="129">
        <v>611</v>
      </c>
      <c r="V71" s="89">
        <v>700</v>
      </c>
      <c r="W71" s="131">
        <v>0</v>
      </c>
      <c r="X71" s="131">
        <v>0</v>
      </c>
      <c r="Y71" s="90">
        <v>0</v>
      </c>
      <c r="Z71" s="90">
        <v>0</v>
      </c>
      <c r="AA71" s="90">
        <v>607</v>
      </c>
      <c r="AB71" s="90">
        <v>700</v>
      </c>
      <c r="AC71" s="90">
        <v>0</v>
      </c>
      <c r="AD71" s="90">
        <v>0</v>
      </c>
      <c r="AE71" s="90">
        <v>0</v>
      </c>
      <c r="AF71" s="90">
        <v>0</v>
      </c>
      <c r="AG71" s="90">
        <v>0</v>
      </c>
      <c r="AH71" s="90">
        <v>0</v>
      </c>
      <c r="AI71" s="90">
        <v>0</v>
      </c>
      <c r="AJ71" s="90">
        <v>0</v>
      </c>
      <c r="AK71" s="90"/>
      <c r="AL71" s="89"/>
      <c r="AM71" s="52"/>
      <c r="AN71" s="52"/>
      <c r="AO71" s="52">
        <v>4</v>
      </c>
      <c r="AP71" s="52"/>
      <c r="AQ71" s="52"/>
      <c r="AR71" s="52"/>
      <c r="AS71" s="52"/>
      <c r="AT71" s="52"/>
      <c r="AU71" s="52"/>
      <c r="AV71" s="52"/>
      <c r="AW71" s="52"/>
      <c r="AX71" s="52"/>
      <c r="AY71" s="126"/>
      <c r="AZ71" s="89"/>
      <c r="BA71" s="90" t="s">
        <v>282</v>
      </c>
      <c r="BB71" s="91"/>
      <c r="BC71" s="104">
        <f aca="true" t="shared" si="19" ref="BC71:BC134">S71+U71+W71+X71</f>
        <v>611</v>
      </c>
      <c r="BD71" s="104">
        <f aca="true" t="shared" si="20" ref="BD71:BD134">Y71+AA71+AC71+AE71+AG71+AI71+AK71+AM71+AO71+AQ71+AS71+AU71+AW71+AY71</f>
        <v>611</v>
      </c>
      <c r="BE71" s="79">
        <f aca="true" t="shared" si="21" ref="BE71:BE134">BC71-BD71</f>
        <v>0</v>
      </c>
    </row>
    <row r="72" spans="1:57" ht="18.75" customHeight="1">
      <c r="A72" s="26">
        <v>208</v>
      </c>
      <c r="B72" s="26" t="s">
        <v>111</v>
      </c>
      <c r="C72" s="85">
        <v>309</v>
      </c>
      <c r="D72" s="86">
        <v>502</v>
      </c>
      <c r="E72" s="87">
        <f t="shared" si="12"/>
        <v>501</v>
      </c>
      <c r="F72" s="78">
        <f>Y72+AA72+AC72+AE72+AG72+AI72+AK72+AM72+AO72+AQ72+AS72+AU72+AW72+AY72</f>
        <v>501</v>
      </c>
      <c r="G72" s="27"/>
      <c r="H72" s="88" t="str">
        <f t="shared" si="13"/>
        <v>0</v>
      </c>
      <c r="I72" s="89"/>
      <c r="J72" s="88" t="str">
        <f t="shared" si="14"/>
        <v>0</v>
      </c>
      <c r="K72" s="89"/>
      <c r="L72" s="88" t="str">
        <f t="shared" si="15"/>
        <v>0</v>
      </c>
      <c r="M72" s="89"/>
      <c r="N72" s="88" t="str">
        <f t="shared" si="16"/>
        <v>0</v>
      </c>
      <c r="O72" s="89"/>
      <c r="P72" s="88" t="str">
        <f t="shared" si="17"/>
        <v>0</v>
      </c>
      <c r="Q72" s="89"/>
      <c r="R72" s="88" t="str">
        <f t="shared" si="18"/>
        <v>0</v>
      </c>
      <c r="S72" s="129">
        <v>37</v>
      </c>
      <c r="T72" s="129">
        <v>32</v>
      </c>
      <c r="U72" s="129">
        <v>441</v>
      </c>
      <c r="V72" s="89">
        <v>450</v>
      </c>
      <c r="W72" s="131">
        <v>23</v>
      </c>
      <c r="X72" s="131">
        <v>0</v>
      </c>
      <c r="Y72" s="90">
        <v>37</v>
      </c>
      <c r="Z72" s="90">
        <v>32</v>
      </c>
      <c r="AA72" s="90">
        <v>453</v>
      </c>
      <c r="AB72" s="90">
        <v>460</v>
      </c>
      <c r="AC72" s="90">
        <v>0</v>
      </c>
      <c r="AD72" s="90">
        <v>0</v>
      </c>
      <c r="AE72" s="90">
        <v>10</v>
      </c>
      <c r="AF72" s="90">
        <v>10</v>
      </c>
      <c r="AG72" s="90">
        <v>0</v>
      </c>
      <c r="AH72" s="90">
        <v>0</v>
      </c>
      <c r="AI72" s="90">
        <v>0</v>
      </c>
      <c r="AJ72" s="90">
        <v>0</v>
      </c>
      <c r="AK72" s="90"/>
      <c r="AL72" s="89"/>
      <c r="AM72" s="52"/>
      <c r="AN72" s="52"/>
      <c r="AO72" s="52">
        <v>1</v>
      </c>
      <c r="AP72" s="52"/>
      <c r="AQ72" s="52"/>
      <c r="AR72" s="52"/>
      <c r="AS72" s="52"/>
      <c r="AT72" s="52"/>
      <c r="AU72" s="52"/>
      <c r="AV72" s="52"/>
      <c r="AW72" s="52"/>
      <c r="AX72" s="52"/>
      <c r="AY72" s="126"/>
      <c r="AZ72" s="89"/>
      <c r="BA72" s="90" t="s">
        <v>282</v>
      </c>
      <c r="BB72" s="91"/>
      <c r="BC72" s="104">
        <f t="shared" si="19"/>
        <v>501</v>
      </c>
      <c r="BD72" s="104">
        <f t="shared" si="20"/>
        <v>501</v>
      </c>
      <c r="BE72" s="79">
        <f t="shared" si="21"/>
        <v>0</v>
      </c>
    </row>
    <row r="73" spans="1:58" s="112" customFormat="1" ht="18.75" customHeight="1">
      <c r="A73" s="26">
        <v>211</v>
      </c>
      <c r="B73" s="26" t="s">
        <v>57</v>
      </c>
      <c r="C73" s="85">
        <v>253</v>
      </c>
      <c r="D73" s="86">
        <v>420</v>
      </c>
      <c r="E73" s="87">
        <f t="shared" si="12"/>
        <v>423</v>
      </c>
      <c r="F73" s="78">
        <f>Y73+AA73+AC73+AE73+AG73+AI73+AK73+AM73+AO73+AQ73+AS73+AU73+AW73+AY73</f>
        <v>423</v>
      </c>
      <c r="G73" s="27"/>
      <c r="H73" s="88" t="str">
        <f t="shared" si="13"/>
        <v>0</v>
      </c>
      <c r="I73" s="89"/>
      <c r="J73" s="88" t="str">
        <f t="shared" si="14"/>
        <v>0</v>
      </c>
      <c r="K73" s="89"/>
      <c r="L73" s="88" t="str">
        <f t="shared" si="15"/>
        <v>0</v>
      </c>
      <c r="M73" s="89"/>
      <c r="N73" s="88" t="str">
        <f t="shared" si="16"/>
        <v>0</v>
      </c>
      <c r="O73" s="89"/>
      <c r="P73" s="88" t="str">
        <f t="shared" si="17"/>
        <v>0</v>
      </c>
      <c r="Q73" s="89"/>
      <c r="R73" s="88" t="str">
        <f t="shared" si="18"/>
        <v>0</v>
      </c>
      <c r="S73" s="129">
        <v>110</v>
      </c>
      <c r="T73" s="129">
        <v>110</v>
      </c>
      <c r="U73" s="129">
        <v>247</v>
      </c>
      <c r="V73" s="89">
        <v>244</v>
      </c>
      <c r="W73" s="131">
        <v>66</v>
      </c>
      <c r="X73" s="131">
        <v>0</v>
      </c>
      <c r="Y73" s="90">
        <v>90</v>
      </c>
      <c r="Z73" s="90">
        <v>90</v>
      </c>
      <c r="AA73" s="90">
        <v>299</v>
      </c>
      <c r="AB73" s="90">
        <v>300</v>
      </c>
      <c r="AC73" s="90">
        <v>20</v>
      </c>
      <c r="AD73" s="90">
        <v>20</v>
      </c>
      <c r="AE73" s="90">
        <v>13</v>
      </c>
      <c r="AF73" s="90">
        <v>10</v>
      </c>
      <c r="AG73" s="90">
        <v>0</v>
      </c>
      <c r="AH73" s="90">
        <v>0</v>
      </c>
      <c r="AI73" s="90">
        <v>0</v>
      </c>
      <c r="AJ73" s="90">
        <v>0</v>
      </c>
      <c r="AK73" s="90"/>
      <c r="AL73" s="89"/>
      <c r="AM73" s="52"/>
      <c r="AN73" s="52"/>
      <c r="AO73" s="52">
        <v>1</v>
      </c>
      <c r="AP73" s="52"/>
      <c r="AQ73" s="52"/>
      <c r="AR73" s="52"/>
      <c r="AS73" s="52"/>
      <c r="AT73" s="52"/>
      <c r="AU73" s="52"/>
      <c r="AV73" s="52"/>
      <c r="AW73" s="52"/>
      <c r="AX73" s="52"/>
      <c r="AY73" s="126"/>
      <c r="AZ73" s="89"/>
      <c r="BA73" s="90" t="s">
        <v>282</v>
      </c>
      <c r="BB73" s="91"/>
      <c r="BC73" s="104">
        <f t="shared" si="19"/>
        <v>423</v>
      </c>
      <c r="BD73" s="104">
        <f t="shared" si="20"/>
        <v>423</v>
      </c>
      <c r="BE73" s="79">
        <f t="shared" si="21"/>
        <v>0</v>
      </c>
      <c r="BF73" s="79"/>
    </row>
    <row r="74" spans="1:57" ht="18.75" customHeight="1">
      <c r="A74" s="26">
        <v>212</v>
      </c>
      <c r="B74" s="26" t="s">
        <v>112</v>
      </c>
      <c r="C74" s="85">
        <v>313</v>
      </c>
      <c r="D74" s="86">
        <v>360</v>
      </c>
      <c r="E74" s="87">
        <f t="shared" si="12"/>
        <v>300</v>
      </c>
      <c r="F74" s="78">
        <f>Y74+AA74+AC74+AE74+AG74+AI74+AK74</f>
        <v>360</v>
      </c>
      <c r="G74" s="27"/>
      <c r="H74" s="88" t="str">
        <f t="shared" si="13"/>
        <v>0</v>
      </c>
      <c r="I74" s="89"/>
      <c r="J74" s="88" t="str">
        <f t="shared" si="14"/>
        <v>0</v>
      </c>
      <c r="K74" s="89"/>
      <c r="L74" s="88" t="str">
        <f t="shared" si="15"/>
        <v>0</v>
      </c>
      <c r="M74" s="89"/>
      <c r="N74" s="88" t="str">
        <f t="shared" si="16"/>
        <v>0</v>
      </c>
      <c r="O74" s="89"/>
      <c r="P74" s="88" t="str">
        <f t="shared" si="17"/>
        <v>0</v>
      </c>
      <c r="Q74" s="89"/>
      <c r="R74" s="88" t="str">
        <f t="shared" si="18"/>
        <v>0</v>
      </c>
      <c r="S74" s="129">
        <v>0</v>
      </c>
      <c r="T74" s="129">
        <v>0</v>
      </c>
      <c r="U74" s="129">
        <v>0</v>
      </c>
      <c r="V74" s="89">
        <v>0</v>
      </c>
      <c r="W74" s="131">
        <v>300</v>
      </c>
      <c r="X74" s="131">
        <v>60</v>
      </c>
      <c r="Y74" s="90">
        <v>60</v>
      </c>
      <c r="Z74" s="90">
        <v>50</v>
      </c>
      <c r="AA74" s="90">
        <v>300</v>
      </c>
      <c r="AB74" s="90">
        <v>300</v>
      </c>
      <c r="AC74" s="90">
        <v>0</v>
      </c>
      <c r="AD74" s="90">
        <v>10</v>
      </c>
      <c r="AE74" s="90">
        <v>0</v>
      </c>
      <c r="AF74" s="90">
        <v>0</v>
      </c>
      <c r="AG74" s="90">
        <v>0</v>
      </c>
      <c r="AH74" s="90">
        <v>0</v>
      </c>
      <c r="AI74" s="90">
        <v>0</v>
      </c>
      <c r="AJ74" s="90">
        <v>0</v>
      </c>
      <c r="AK74" s="90"/>
      <c r="AL74" s="89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126"/>
      <c r="AZ74" s="89"/>
      <c r="BA74" s="90"/>
      <c r="BB74" s="91"/>
      <c r="BC74" s="104">
        <f t="shared" si="19"/>
        <v>360</v>
      </c>
      <c r="BD74" s="104">
        <f t="shared" si="20"/>
        <v>360</v>
      </c>
      <c r="BE74" s="79">
        <f t="shared" si="21"/>
        <v>0</v>
      </c>
    </row>
    <row r="75" spans="1:57" ht="18.75" customHeight="1">
      <c r="A75" s="26">
        <v>214</v>
      </c>
      <c r="B75" s="26" t="s">
        <v>58</v>
      </c>
      <c r="C75" s="85">
        <v>359</v>
      </c>
      <c r="D75" s="86">
        <v>446</v>
      </c>
      <c r="E75" s="87">
        <f t="shared" si="12"/>
        <v>478</v>
      </c>
      <c r="F75" s="78">
        <f>Y75+AA75+AC75+AE75+AG75+AI75+AK75</f>
        <v>391</v>
      </c>
      <c r="G75" s="27"/>
      <c r="H75" s="88" t="str">
        <f t="shared" si="13"/>
        <v>0</v>
      </c>
      <c r="I75" s="89"/>
      <c r="J75" s="88" t="str">
        <f t="shared" si="14"/>
        <v>0</v>
      </c>
      <c r="K75" s="89"/>
      <c r="L75" s="88" t="str">
        <f t="shared" si="15"/>
        <v>0</v>
      </c>
      <c r="M75" s="89"/>
      <c r="N75" s="88" t="str">
        <f t="shared" si="16"/>
        <v>0</v>
      </c>
      <c r="O75" s="89"/>
      <c r="P75" s="88" t="str">
        <f t="shared" si="17"/>
        <v>0</v>
      </c>
      <c r="Q75" s="89"/>
      <c r="R75" s="88" t="str">
        <f t="shared" si="18"/>
        <v>0</v>
      </c>
      <c r="S75" s="129">
        <v>0</v>
      </c>
      <c r="T75" s="129">
        <v>0</v>
      </c>
      <c r="U75" s="129">
        <v>294</v>
      </c>
      <c r="V75" s="89">
        <v>302</v>
      </c>
      <c r="W75" s="131">
        <v>184</v>
      </c>
      <c r="X75" s="131">
        <v>0</v>
      </c>
      <c r="Y75" s="90">
        <v>0</v>
      </c>
      <c r="Z75" s="90">
        <v>0</v>
      </c>
      <c r="AA75" s="90">
        <v>391</v>
      </c>
      <c r="AB75" s="90">
        <v>394</v>
      </c>
      <c r="AC75" s="90">
        <v>0</v>
      </c>
      <c r="AD75" s="90">
        <v>0</v>
      </c>
      <c r="AE75" s="90">
        <v>0</v>
      </c>
      <c r="AF75" s="90">
        <v>56</v>
      </c>
      <c r="AG75" s="90">
        <v>0</v>
      </c>
      <c r="AH75" s="90">
        <v>0</v>
      </c>
      <c r="AI75" s="90">
        <v>0</v>
      </c>
      <c r="AJ75" s="90">
        <v>0</v>
      </c>
      <c r="AK75" s="90"/>
      <c r="AL75" s="89"/>
      <c r="AM75" s="52"/>
      <c r="AN75" s="52"/>
      <c r="AO75" s="52">
        <v>31</v>
      </c>
      <c r="AP75" s="52"/>
      <c r="AQ75" s="52"/>
      <c r="AR75" s="52"/>
      <c r="AS75" s="52">
        <v>56</v>
      </c>
      <c r="AT75" s="52"/>
      <c r="AU75" s="52"/>
      <c r="AV75" s="52"/>
      <c r="AW75" s="52"/>
      <c r="AX75" s="52"/>
      <c r="AY75" s="126"/>
      <c r="AZ75" s="89"/>
      <c r="BA75" s="90" t="s">
        <v>283</v>
      </c>
      <c r="BB75" s="91" t="s">
        <v>293</v>
      </c>
      <c r="BC75" s="104">
        <f t="shared" si="19"/>
        <v>478</v>
      </c>
      <c r="BD75" s="104">
        <f t="shared" si="20"/>
        <v>478</v>
      </c>
      <c r="BE75" s="79">
        <f t="shared" si="21"/>
        <v>0</v>
      </c>
    </row>
    <row r="76" spans="1:57" ht="18.75" customHeight="1">
      <c r="A76" s="26">
        <v>215</v>
      </c>
      <c r="B76" s="26" t="s">
        <v>59</v>
      </c>
      <c r="C76" s="85">
        <v>340</v>
      </c>
      <c r="D76" s="86">
        <v>455</v>
      </c>
      <c r="E76" s="87">
        <f t="shared" si="12"/>
        <v>455</v>
      </c>
      <c r="F76" s="78">
        <f>Y76+AA76+AC76+AE76+AG76+AI76+AK76+AM76+AO76+AQ76+AS76+AU76+AW76+AY76</f>
        <v>455</v>
      </c>
      <c r="G76" s="27"/>
      <c r="H76" s="88" t="str">
        <f t="shared" si="13"/>
        <v>0</v>
      </c>
      <c r="I76" s="89"/>
      <c r="J76" s="88" t="str">
        <f t="shared" si="14"/>
        <v>0</v>
      </c>
      <c r="K76" s="89"/>
      <c r="L76" s="88" t="str">
        <f t="shared" si="15"/>
        <v>0</v>
      </c>
      <c r="M76" s="89"/>
      <c r="N76" s="88" t="str">
        <f t="shared" si="16"/>
        <v>0</v>
      </c>
      <c r="O76" s="89"/>
      <c r="P76" s="88" t="str">
        <f t="shared" si="17"/>
        <v>0</v>
      </c>
      <c r="Q76" s="89"/>
      <c r="R76" s="88" t="str">
        <f t="shared" si="18"/>
        <v>0</v>
      </c>
      <c r="S76" s="129">
        <v>105</v>
      </c>
      <c r="T76" s="129">
        <v>105</v>
      </c>
      <c r="U76" s="129">
        <v>340</v>
      </c>
      <c r="V76" s="89">
        <v>340</v>
      </c>
      <c r="W76" s="131">
        <v>10</v>
      </c>
      <c r="X76" s="131">
        <v>0</v>
      </c>
      <c r="Y76" s="90">
        <v>75</v>
      </c>
      <c r="Z76" s="90">
        <v>75</v>
      </c>
      <c r="AA76" s="90">
        <v>349</v>
      </c>
      <c r="AB76" s="90">
        <v>350</v>
      </c>
      <c r="AC76" s="90">
        <v>30</v>
      </c>
      <c r="AD76" s="90">
        <v>30</v>
      </c>
      <c r="AE76" s="90">
        <v>0</v>
      </c>
      <c r="AF76" s="90">
        <v>0</v>
      </c>
      <c r="AG76" s="90">
        <v>0</v>
      </c>
      <c r="AH76" s="90">
        <v>0</v>
      </c>
      <c r="AI76" s="90">
        <v>0</v>
      </c>
      <c r="AJ76" s="90">
        <v>0</v>
      </c>
      <c r="AK76" s="90"/>
      <c r="AL76" s="89"/>
      <c r="AM76" s="52"/>
      <c r="AN76" s="52"/>
      <c r="AO76" s="52">
        <v>1</v>
      </c>
      <c r="AP76" s="52"/>
      <c r="AQ76" s="52"/>
      <c r="AR76" s="52"/>
      <c r="AS76" s="52"/>
      <c r="AT76" s="52"/>
      <c r="AU76" s="52"/>
      <c r="AV76" s="52"/>
      <c r="AW76" s="52"/>
      <c r="AX76" s="52"/>
      <c r="AY76" s="126"/>
      <c r="AZ76" s="89"/>
      <c r="BA76" s="90" t="s">
        <v>282</v>
      </c>
      <c r="BB76" s="91"/>
      <c r="BC76" s="104">
        <f t="shared" si="19"/>
        <v>455</v>
      </c>
      <c r="BD76" s="104">
        <f t="shared" si="20"/>
        <v>455</v>
      </c>
      <c r="BE76" s="79">
        <f t="shared" si="21"/>
        <v>0</v>
      </c>
    </row>
    <row r="77" spans="1:57" ht="18.75" customHeight="1">
      <c r="A77" s="26">
        <v>217</v>
      </c>
      <c r="B77" s="26" t="s">
        <v>113</v>
      </c>
      <c r="C77" s="85">
        <v>413</v>
      </c>
      <c r="D77" s="113">
        <v>480</v>
      </c>
      <c r="E77" s="87">
        <f t="shared" si="12"/>
        <v>480</v>
      </c>
      <c r="F77" s="78">
        <f>Y77+AA77+AC77+AE77+AG77+AI77+AK77+AM77+AO77+AQ77+AS77+AU77+AW77+AY77</f>
        <v>480</v>
      </c>
      <c r="G77" s="27"/>
      <c r="H77" s="88" t="str">
        <f t="shared" si="13"/>
        <v>0</v>
      </c>
      <c r="I77" s="89"/>
      <c r="J77" s="88" t="str">
        <f t="shared" si="14"/>
        <v>0</v>
      </c>
      <c r="K77" s="89"/>
      <c r="L77" s="88" t="str">
        <f t="shared" si="15"/>
        <v>0</v>
      </c>
      <c r="M77" s="89"/>
      <c r="N77" s="88" t="str">
        <f t="shared" si="16"/>
        <v>0</v>
      </c>
      <c r="O77" s="89"/>
      <c r="P77" s="88" t="str">
        <f t="shared" si="17"/>
        <v>0</v>
      </c>
      <c r="Q77" s="89"/>
      <c r="R77" s="88" t="str">
        <f t="shared" si="18"/>
        <v>0</v>
      </c>
      <c r="S77" s="129">
        <v>84</v>
      </c>
      <c r="T77" s="129">
        <v>84</v>
      </c>
      <c r="U77" s="129">
        <v>364</v>
      </c>
      <c r="V77" s="89">
        <v>364</v>
      </c>
      <c r="W77" s="131">
        <v>32</v>
      </c>
      <c r="X77" s="131">
        <v>0</v>
      </c>
      <c r="Y77" s="90">
        <v>58</v>
      </c>
      <c r="Z77" s="90">
        <v>60</v>
      </c>
      <c r="AA77" s="90">
        <v>394</v>
      </c>
      <c r="AB77" s="90">
        <v>396</v>
      </c>
      <c r="AC77" s="90">
        <v>24</v>
      </c>
      <c r="AD77" s="90">
        <v>24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/>
      <c r="AL77" s="89"/>
      <c r="AM77" s="52">
        <v>2</v>
      </c>
      <c r="AN77" s="52"/>
      <c r="AO77" s="52">
        <v>2</v>
      </c>
      <c r="AP77" s="52"/>
      <c r="AQ77" s="52"/>
      <c r="AR77" s="52"/>
      <c r="AS77" s="52"/>
      <c r="AT77" s="52"/>
      <c r="AU77" s="52"/>
      <c r="AV77" s="52"/>
      <c r="AW77" s="52"/>
      <c r="AX77" s="52"/>
      <c r="AY77" s="126"/>
      <c r="AZ77" s="89"/>
      <c r="BA77" s="90" t="s">
        <v>285</v>
      </c>
      <c r="BB77" s="91" t="s">
        <v>289</v>
      </c>
      <c r="BC77" s="104">
        <f t="shared" si="19"/>
        <v>480</v>
      </c>
      <c r="BD77" s="104">
        <f t="shared" si="20"/>
        <v>480</v>
      </c>
      <c r="BE77" s="79">
        <f t="shared" si="21"/>
        <v>0</v>
      </c>
    </row>
    <row r="78" spans="1:57" ht="18.75" customHeight="1">
      <c r="A78" s="26">
        <v>222</v>
      </c>
      <c r="B78" s="26" t="s">
        <v>60</v>
      </c>
      <c r="C78" s="85">
        <v>391</v>
      </c>
      <c r="D78" s="86">
        <v>527</v>
      </c>
      <c r="E78" s="87">
        <f t="shared" si="12"/>
        <v>527</v>
      </c>
      <c r="F78" s="78">
        <f>Y78+AA78+AC78+AE78+AG78+AI78+AK78+AM78+AO78+AQ78+AS78+AU78+AW78+AY78</f>
        <v>527</v>
      </c>
      <c r="G78" s="27"/>
      <c r="H78" s="88" t="str">
        <f t="shared" si="13"/>
        <v>0</v>
      </c>
      <c r="I78" s="89"/>
      <c r="J78" s="88" t="str">
        <f t="shared" si="14"/>
        <v>0</v>
      </c>
      <c r="K78" s="89"/>
      <c r="L78" s="88" t="str">
        <f t="shared" si="15"/>
        <v>0</v>
      </c>
      <c r="M78" s="89"/>
      <c r="N78" s="88" t="str">
        <f t="shared" si="16"/>
        <v>0</v>
      </c>
      <c r="O78" s="89"/>
      <c r="P78" s="88" t="str">
        <f t="shared" si="17"/>
        <v>0</v>
      </c>
      <c r="Q78" s="89"/>
      <c r="R78" s="88" t="str">
        <f t="shared" si="18"/>
        <v>0</v>
      </c>
      <c r="S78" s="129">
        <v>137</v>
      </c>
      <c r="T78" s="129">
        <v>137</v>
      </c>
      <c r="U78" s="129">
        <v>364</v>
      </c>
      <c r="V78" s="89">
        <v>364</v>
      </c>
      <c r="W78" s="131">
        <v>26</v>
      </c>
      <c r="X78" s="131">
        <v>0</v>
      </c>
      <c r="Y78" s="90">
        <v>71</v>
      </c>
      <c r="Z78" s="90">
        <v>71</v>
      </c>
      <c r="AA78" s="90">
        <v>390</v>
      </c>
      <c r="AB78" s="90">
        <v>390</v>
      </c>
      <c r="AC78" s="90">
        <v>66</v>
      </c>
      <c r="AD78" s="90">
        <v>66</v>
      </c>
      <c r="AE78" s="90">
        <v>0</v>
      </c>
      <c r="AF78" s="90">
        <v>0</v>
      </c>
      <c r="AG78" s="90">
        <v>0</v>
      </c>
      <c r="AH78" s="90">
        <v>0</v>
      </c>
      <c r="AI78" s="90">
        <v>0</v>
      </c>
      <c r="AJ78" s="90">
        <v>0</v>
      </c>
      <c r="AK78" s="90"/>
      <c r="AL78" s="89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126"/>
      <c r="AZ78" s="89"/>
      <c r="BA78" s="90"/>
      <c r="BB78" s="91"/>
      <c r="BC78" s="104">
        <f t="shared" si="19"/>
        <v>527</v>
      </c>
      <c r="BD78" s="104">
        <f t="shared" si="20"/>
        <v>527</v>
      </c>
      <c r="BE78" s="79">
        <f t="shared" si="21"/>
        <v>0</v>
      </c>
    </row>
    <row r="79" spans="1:57" ht="18.75" customHeight="1">
      <c r="A79" s="26">
        <v>224</v>
      </c>
      <c r="B79" s="26" t="s">
        <v>114</v>
      </c>
      <c r="C79" s="85">
        <v>63</v>
      </c>
      <c r="D79" s="86">
        <v>152</v>
      </c>
      <c r="E79" s="87">
        <f t="shared" si="12"/>
        <v>152</v>
      </c>
      <c r="F79" s="78">
        <f>Y79+AA79+AC79+AE79+AG79+AI79+AK79</f>
        <v>152</v>
      </c>
      <c r="G79" s="27"/>
      <c r="H79" s="88" t="str">
        <f t="shared" si="13"/>
        <v>0</v>
      </c>
      <c r="I79" s="89"/>
      <c r="J79" s="88" t="str">
        <f t="shared" si="14"/>
        <v>0</v>
      </c>
      <c r="K79" s="89"/>
      <c r="L79" s="88" t="str">
        <f t="shared" si="15"/>
        <v>0</v>
      </c>
      <c r="M79" s="89"/>
      <c r="N79" s="88" t="str">
        <f t="shared" si="16"/>
        <v>0</v>
      </c>
      <c r="O79" s="89"/>
      <c r="P79" s="88" t="str">
        <f t="shared" si="17"/>
        <v>0</v>
      </c>
      <c r="Q79" s="89"/>
      <c r="R79" s="88" t="str">
        <f t="shared" si="18"/>
        <v>0</v>
      </c>
      <c r="S79" s="129">
        <v>0</v>
      </c>
      <c r="T79" s="129">
        <v>0</v>
      </c>
      <c r="U79" s="129">
        <v>152</v>
      </c>
      <c r="V79" s="89">
        <v>152</v>
      </c>
      <c r="W79" s="131">
        <v>0</v>
      </c>
      <c r="X79" s="131">
        <v>0</v>
      </c>
      <c r="Y79" s="90">
        <v>0</v>
      </c>
      <c r="Z79" s="90">
        <v>0</v>
      </c>
      <c r="AA79" s="90">
        <v>132</v>
      </c>
      <c r="AB79" s="90">
        <v>132</v>
      </c>
      <c r="AC79" s="90">
        <v>0</v>
      </c>
      <c r="AD79" s="90">
        <v>0</v>
      </c>
      <c r="AE79" s="90">
        <v>20</v>
      </c>
      <c r="AF79" s="90">
        <v>20</v>
      </c>
      <c r="AG79" s="90">
        <v>0</v>
      </c>
      <c r="AH79" s="90">
        <v>0</v>
      </c>
      <c r="AI79" s="90">
        <v>0</v>
      </c>
      <c r="AJ79" s="90">
        <v>0</v>
      </c>
      <c r="AK79" s="90"/>
      <c r="AL79" s="89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126"/>
      <c r="AZ79" s="89"/>
      <c r="BA79" s="90"/>
      <c r="BB79" s="91"/>
      <c r="BC79" s="104">
        <f t="shared" si="19"/>
        <v>152</v>
      </c>
      <c r="BD79" s="104">
        <f t="shared" si="20"/>
        <v>152</v>
      </c>
      <c r="BE79" s="79">
        <f t="shared" si="21"/>
        <v>0</v>
      </c>
    </row>
    <row r="80" spans="1:57" ht="18.75" customHeight="1">
      <c r="A80" s="26">
        <v>225</v>
      </c>
      <c r="B80" s="26" t="s">
        <v>115</v>
      </c>
      <c r="C80" s="85">
        <v>51</v>
      </c>
      <c r="D80" s="86">
        <v>124</v>
      </c>
      <c r="E80" s="87">
        <f t="shared" si="12"/>
        <v>132</v>
      </c>
      <c r="F80" s="78">
        <f>Y80+AA80+AC80+AE80+AG80+AI80+AK80</f>
        <v>132</v>
      </c>
      <c r="G80" s="27"/>
      <c r="H80" s="88" t="str">
        <f t="shared" si="13"/>
        <v>0</v>
      </c>
      <c r="I80" s="89"/>
      <c r="J80" s="88" t="str">
        <f t="shared" si="14"/>
        <v>0</v>
      </c>
      <c r="K80" s="89"/>
      <c r="L80" s="88" t="str">
        <f t="shared" si="15"/>
        <v>0</v>
      </c>
      <c r="M80" s="89"/>
      <c r="N80" s="88" t="str">
        <f t="shared" si="16"/>
        <v>0</v>
      </c>
      <c r="O80" s="89"/>
      <c r="P80" s="88" t="str">
        <f t="shared" si="17"/>
        <v>0</v>
      </c>
      <c r="Q80" s="89"/>
      <c r="R80" s="88" t="str">
        <f t="shared" si="18"/>
        <v>0</v>
      </c>
      <c r="S80" s="129">
        <v>0</v>
      </c>
      <c r="T80" s="129">
        <v>0</v>
      </c>
      <c r="U80" s="129">
        <v>132</v>
      </c>
      <c r="V80" s="89">
        <v>124</v>
      </c>
      <c r="W80" s="131">
        <v>0</v>
      </c>
      <c r="X80" s="131">
        <v>0</v>
      </c>
      <c r="Y80" s="90">
        <v>0</v>
      </c>
      <c r="Z80" s="90">
        <v>0</v>
      </c>
      <c r="AA80" s="90">
        <v>119</v>
      </c>
      <c r="AB80" s="90">
        <v>111</v>
      </c>
      <c r="AC80" s="90">
        <v>0</v>
      </c>
      <c r="AD80" s="90">
        <v>0</v>
      </c>
      <c r="AE80" s="90">
        <v>13</v>
      </c>
      <c r="AF80" s="90">
        <v>13</v>
      </c>
      <c r="AG80" s="90">
        <v>0</v>
      </c>
      <c r="AH80" s="90">
        <v>0</v>
      </c>
      <c r="AI80" s="90">
        <v>0</v>
      </c>
      <c r="AJ80" s="90">
        <v>0</v>
      </c>
      <c r="AK80" s="90"/>
      <c r="AL80" s="89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126"/>
      <c r="AZ80" s="89"/>
      <c r="BA80" s="90"/>
      <c r="BB80" s="91"/>
      <c r="BC80" s="104">
        <f t="shared" si="19"/>
        <v>132</v>
      </c>
      <c r="BD80" s="104">
        <f t="shared" si="20"/>
        <v>132</v>
      </c>
      <c r="BE80" s="79">
        <f t="shared" si="21"/>
        <v>0</v>
      </c>
    </row>
    <row r="81" spans="1:57" ht="18.75" customHeight="1">
      <c r="A81" s="26">
        <v>226</v>
      </c>
      <c r="B81" s="26" t="s">
        <v>116</v>
      </c>
      <c r="C81" s="85">
        <v>49</v>
      </c>
      <c r="D81" s="86">
        <v>127</v>
      </c>
      <c r="E81" s="87">
        <f t="shared" si="12"/>
        <v>131</v>
      </c>
      <c r="F81" s="78">
        <f>Y81+AA81+AC81+AE81+AG81+AI81+AK81</f>
        <v>131</v>
      </c>
      <c r="G81" s="27"/>
      <c r="H81" s="88" t="str">
        <f t="shared" si="13"/>
        <v>0</v>
      </c>
      <c r="I81" s="89"/>
      <c r="J81" s="88" t="str">
        <f t="shared" si="14"/>
        <v>0</v>
      </c>
      <c r="K81" s="89"/>
      <c r="L81" s="88" t="str">
        <f t="shared" si="15"/>
        <v>0</v>
      </c>
      <c r="M81" s="89"/>
      <c r="N81" s="88" t="str">
        <f t="shared" si="16"/>
        <v>0</v>
      </c>
      <c r="O81" s="89"/>
      <c r="P81" s="88" t="str">
        <f t="shared" si="17"/>
        <v>0</v>
      </c>
      <c r="Q81" s="89"/>
      <c r="R81" s="88" t="str">
        <f t="shared" si="18"/>
        <v>0</v>
      </c>
      <c r="S81" s="129">
        <v>0</v>
      </c>
      <c r="T81" s="129">
        <v>0</v>
      </c>
      <c r="U81" s="129">
        <v>131</v>
      </c>
      <c r="V81" s="89">
        <v>133</v>
      </c>
      <c r="W81" s="131">
        <v>0</v>
      </c>
      <c r="X81" s="131">
        <v>0</v>
      </c>
      <c r="Y81" s="90">
        <v>0</v>
      </c>
      <c r="Z81" s="90">
        <v>0</v>
      </c>
      <c r="AA81" s="90">
        <v>105</v>
      </c>
      <c r="AB81" s="90">
        <v>107</v>
      </c>
      <c r="AC81" s="90">
        <v>0</v>
      </c>
      <c r="AD81" s="90">
        <v>0</v>
      </c>
      <c r="AE81" s="90">
        <v>26</v>
      </c>
      <c r="AF81" s="90">
        <v>26</v>
      </c>
      <c r="AG81" s="90">
        <v>0</v>
      </c>
      <c r="AH81" s="90">
        <v>0</v>
      </c>
      <c r="AI81" s="90">
        <v>0</v>
      </c>
      <c r="AJ81" s="90">
        <v>0</v>
      </c>
      <c r="AK81" s="90"/>
      <c r="AL81" s="89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126"/>
      <c r="AZ81" s="89"/>
      <c r="BA81" s="90"/>
      <c r="BB81" s="91"/>
      <c r="BC81" s="104">
        <f t="shared" si="19"/>
        <v>131</v>
      </c>
      <c r="BD81" s="104">
        <f t="shared" si="20"/>
        <v>131</v>
      </c>
      <c r="BE81" s="79">
        <f t="shared" si="21"/>
        <v>0</v>
      </c>
    </row>
    <row r="82" spans="1:57" ht="18.75" customHeight="1">
      <c r="A82" s="26">
        <v>227</v>
      </c>
      <c r="B82" s="26" t="s">
        <v>117</v>
      </c>
      <c r="C82" s="85">
        <v>23</v>
      </c>
      <c r="D82" s="86">
        <v>79</v>
      </c>
      <c r="E82" s="87">
        <f t="shared" si="12"/>
        <v>81</v>
      </c>
      <c r="F82" s="78">
        <f>Y82+AA82+AC82+AE82+AG82+AI82+AK82</f>
        <v>81</v>
      </c>
      <c r="G82" s="27"/>
      <c r="H82" s="88" t="str">
        <f t="shared" si="13"/>
        <v>0</v>
      </c>
      <c r="I82" s="89"/>
      <c r="J82" s="88" t="str">
        <f t="shared" si="14"/>
        <v>0</v>
      </c>
      <c r="K82" s="89"/>
      <c r="L82" s="88" t="str">
        <f t="shared" si="15"/>
        <v>0</v>
      </c>
      <c r="M82" s="89"/>
      <c r="N82" s="88" t="str">
        <f t="shared" si="16"/>
        <v>0</v>
      </c>
      <c r="O82" s="89"/>
      <c r="P82" s="88" t="str">
        <f t="shared" si="17"/>
        <v>0</v>
      </c>
      <c r="Q82" s="89"/>
      <c r="R82" s="88" t="str">
        <f t="shared" si="18"/>
        <v>0</v>
      </c>
      <c r="S82" s="129">
        <v>0</v>
      </c>
      <c r="T82" s="129">
        <v>0</v>
      </c>
      <c r="U82" s="129">
        <v>81</v>
      </c>
      <c r="V82" s="89">
        <v>81</v>
      </c>
      <c r="W82" s="131">
        <v>0</v>
      </c>
      <c r="X82" s="131">
        <v>0</v>
      </c>
      <c r="Y82" s="90">
        <v>0</v>
      </c>
      <c r="Z82" s="90">
        <v>0</v>
      </c>
      <c r="AA82" s="90">
        <v>75</v>
      </c>
      <c r="AB82" s="90">
        <v>75</v>
      </c>
      <c r="AC82" s="90">
        <v>0</v>
      </c>
      <c r="AD82" s="90">
        <v>0</v>
      </c>
      <c r="AE82" s="90">
        <v>6</v>
      </c>
      <c r="AF82" s="90">
        <v>6</v>
      </c>
      <c r="AG82" s="90">
        <v>0</v>
      </c>
      <c r="AH82" s="90">
        <v>0</v>
      </c>
      <c r="AI82" s="90">
        <v>0</v>
      </c>
      <c r="AJ82" s="90">
        <v>0</v>
      </c>
      <c r="AK82" s="90"/>
      <c r="AL82" s="89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126"/>
      <c r="AZ82" s="89"/>
      <c r="BA82" s="90"/>
      <c r="BB82" s="91"/>
      <c r="BC82" s="104">
        <f t="shared" si="19"/>
        <v>81</v>
      </c>
      <c r="BD82" s="104">
        <f t="shared" si="20"/>
        <v>81</v>
      </c>
      <c r="BE82" s="79">
        <f t="shared" si="21"/>
        <v>0</v>
      </c>
    </row>
    <row r="83" spans="1:57" ht="18.75" customHeight="1">
      <c r="A83" s="26">
        <v>231</v>
      </c>
      <c r="B83" s="26" t="s">
        <v>221</v>
      </c>
      <c r="C83" s="85">
        <v>404</v>
      </c>
      <c r="D83" s="86">
        <v>414</v>
      </c>
      <c r="E83" s="87">
        <f t="shared" si="12"/>
        <v>450</v>
      </c>
      <c r="F83" s="78">
        <f>Y83+AA83+AC83+AE83+AG83+AI83+AK83+AM83+AO83+AQ83+AS83+AU83+AW83+AY83</f>
        <v>450</v>
      </c>
      <c r="G83" s="27"/>
      <c r="H83" s="88" t="str">
        <f t="shared" si="13"/>
        <v>0</v>
      </c>
      <c r="I83" s="89"/>
      <c r="J83" s="88" t="str">
        <f t="shared" si="14"/>
        <v>0</v>
      </c>
      <c r="K83" s="89"/>
      <c r="L83" s="88" t="str">
        <f t="shared" si="15"/>
        <v>0</v>
      </c>
      <c r="M83" s="89"/>
      <c r="N83" s="88" t="str">
        <f t="shared" si="16"/>
        <v>0</v>
      </c>
      <c r="O83" s="89"/>
      <c r="P83" s="88" t="str">
        <f t="shared" si="17"/>
        <v>0</v>
      </c>
      <c r="Q83" s="89"/>
      <c r="R83" s="88" t="str">
        <f t="shared" si="18"/>
        <v>0</v>
      </c>
      <c r="S83" s="129">
        <v>104</v>
      </c>
      <c r="T83" s="129">
        <v>90</v>
      </c>
      <c r="U83" s="129">
        <v>310</v>
      </c>
      <c r="V83" s="89">
        <v>289</v>
      </c>
      <c r="W83" s="131">
        <v>36</v>
      </c>
      <c r="X83" s="131">
        <v>0</v>
      </c>
      <c r="Y83" s="90">
        <v>63</v>
      </c>
      <c r="Z83" s="90">
        <v>60</v>
      </c>
      <c r="AA83" s="90">
        <v>342</v>
      </c>
      <c r="AB83" s="90">
        <v>324</v>
      </c>
      <c r="AC83" s="90">
        <v>41</v>
      </c>
      <c r="AD83" s="90">
        <v>30</v>
      </c>
      <c r="AE83" s="90">
        <v>0</v>
      </c>
      <c r="AF83" s="90">
        <v>0</v>
      </c>
      <c r="AG83" s="90">
        <v>0</v>
      </c>
      <c r="AH83" s="90">
        <v>0</v>
      </c>
      <c r="AI83" s="90">
        <v>0</v>
      </c>
      <c r="AJ83" s="90">
        <v>0</v>
      </c>
      <c r="AK83" s="90"/>
      <c r="AL83" s="89"/>
      <c r="AM83" s="52"/>
      <c r="AN83" s="52"/>
      <c r="AO83" s="52">
        <v>4</v>
      </c>
      <c r="AP83" s="52"/>
      <c r="AQ83" s="52"/>
      <c r="AR83" s="52"/>
      <c r="AS83" s="52"/>
      <c r="AT83" s="52"/>
      <c r="AU83" s="52"/>
      <c r="AV83" s="52"/>
      <c r="AW83" s="52"/>
      <c r="AX83" s="52"/>
      <c r="AY83" s="126"/>
      <c r="AZ83" s="89"/>
      <c r="BA83" s="90" t="s">
        <v>282</v>
      </c>
      <c r="BB83" s="91"/>
      <c r="BC83" s="104">
        <f t="shared" si="19"/>
        <v>450</v>
      </c>
      <c r="BD83" s="104">
        <f t="shared" si="20"/>
        <v>450</v>
      </c>
      <c r="BE83" s="79">
        <f t="shared" si="21"/>
        <v>0</v>
      </c>
    </row>
    <row r="84" spans="1:57" ht="18.75" customHeight="1">
      <c r="A84" s="26">
        <v>234</v>
      </c>
      <c r="B84" s="26" t="s">
        <v>234</v>
      </c>
      <c r="C84" s="85">
        <v>329</v>
      </c>
      <c r="D84" s="86">
        <v>529</v>
      </c>
      <c r="E84" s="87">
        <f t="shared" si="12"/>
        <v>521</v>
      </c>
      <c r="F84" s="78">
        <f>Y84+AA84+AC84+AE84+AG84+AI84+AK84+AM84+AO84+AQ84+AS84+AU84+AW84+AY84</f>
        <v>521</v>
      </c>
      <c r="G84" s="27"/>
      <c r="H84" s="88" t="str">
        <f t="shared" si="13"/>
        <v>0</v>
      </c>
      <c r="I84" s="89"/>
      <c r="J84" s="88" t="str">
        <f t="shared" si="14"/>
        <v>0</v>
      </c>
      <c r="K84" s="89"/>
      <c r="L84" s="88" t="str">
        <f t="shared" si="15"/>
        <v>0</v>
      </c>
      <c r="M84" s="89"/>
      <c r="N84" s="88" t="str">
        <f t="shared" si="16"/>
        <v>0</v>
      </c>
      <c r="O84" s="89"/>
      <c r="P84" s="88" t="str">
        <f t="shared" si="17"/>
        <v>0</v>
      </c>
      <c r="Q84" s="89"/>
      <c r="R84" s="88" t="str">
        <f t="shared" si="18"/>
        <v>0</v>
      </c>
      <c r="S84" s="129">
        <v>114</v>
      </c>
      <c r="T84" s="129">
        <v>97</v>
      </c>
      <c r="U84" s="129">
        <v>292</v>
      </c>
      <c r="V84" s="89">
        <v>332</v>
      </c>
      <c r="W84" s="131">
        <v>115</v>
      </c>
      <c r="X84" s="131">
        <v>0</v>
      </c>
      <c r="Y84" s="90">
        <v>81</v>
      </c>
      <c r="Z84" s="90">
        <v>70</v>
      </c>
      <c r="AA84" s="90">
        <v>407</v>
      </c>
      <c r="AB84" s="90">
        <v>432</v>
      </c>
      <c r="AC84" s="90">
        <v>33</v>
      </c>
      <c r="AD84" s="90">
        <v>27</v>
      </c>
      <c r="AE84" s="90">
        <v>0</v>
      </c>
      <c r="AF84" s="90">
        <v>0</v>
      </c>
      <c r="AG84" s="90">
        <v>0</v>
      </c>
      <c r="AH84" s="90">
        <v>0</v>
      </c>
      <c r="AI84" s="90">
        <v>0</v>
      </c>
      <c r="AJ84" s="90">
        <v>0</v>
      </c>
      <c r="AK84" s="90"/>
      <c r="AL84" s="89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126"/>
      <c r="AZ84" s="89"/>
      <c r="BA84" s="90"/>
      <c r="BB84" s="91"/>
      <c r="BC84" s="104">
        <f t="shared" si="19"/>
        <v>521</v>
      </c>
      <c r="BD84" s="104">
        <f t="shared" si="20"/>
        <v>521</v>
      </c>
      <c r="BE84" s="79">
        <f t="shared" si="21"/>
        <v>0</v>
      </c>
    </row>
    <row r="85" spans="1:57" ht="19.5" customHeight="1">
      <c r="A85" s="26" t="s">
        <v>105</v>
      </c>
      <c r="B85" s="26" t="s">
        <v>106</v>
      </c>
      <c r="C85" s="85">
        <v>40</v>
      </c>
      <c r="D85" s="86">
        <v>90</v>
      </c>
      <c r="E85" s="87">
        <f t="shared" si="12"/>
        <v>90</v>
      </c>
      <c r="F85" s="78">
        <f>Y85+AA85+AC85+AE85+AG85+AI85+AK85</f>
        <v>90</v>
      </c>
      <c r="G85" s="27"/>
      <c r="H85" s="88" t="str">
        <f t="shared" si="13"/>
        <v>0</v>
      </c>
      <c r="I85" s="89"/>
      <c r="J85" s="88" t="str">
        <f t="shared" si="14"/>
        <v>0</v>
      </c>
      <c r="K85" s="89"/>
      <c r="L85" s="88" t="str">
        <f t="shared" si="15"/>
        <v>0</v>
      </c>
      <c r="M85" s="89"/>
      <c r="N85" s="88" t="str">
        <f t="shared" si="16"/>
        <v>0</v>
      </c>
      <c r="O85" s="89"/>
      <c r="P85" s="88" t="str">
        <f t="shared" si="17"/>
        <v>0</v>
      </c>
      <c r="Q85" s="89"/>
      <c r="R85" s="88" t="str">
        <f t="shared" si="18"/>
        <v>0</v>
      </c>
      <c r="S85" s="129">
        <v>0</v>
      </c>
      <c r="T85" s="129">
        <v>0</v>
      </c>
      <c r="U85" s="129">
        <v>90</v>
      </c>
      <c r="V85" s="89">
        <v>90</v>
      </c>
      <c r="W85" s="131">
        <v>0</v>
      </c>
      <c r="X85" s="131">
        <v>0</v>
      </c>
      <c r="Y85" s="90">
        <v>0</v>
      </c>
      <c r="Z85" s="90">
        <v>0</v>
      </c>
      <c r="AA85" s="90">
        <v>90</v>
      </c>
      <c r="AB85" s="90">
        <v>90</v>
      </c>
      <c r="AC85" s="90">
        <v>0</v>
      </c>
      <c r="AD85" s="90">
        <v>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/>
      <c r="AL85" s="89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126"/>
      <c r="AZ85" s="89"/>
      <c r="BA85" s="90"/>
      <c r="BB85" s="91"/>
      <c r="BC85" s="104">
        <f t="shared" si="19"/>
        <v>90</v>
      </c>
      <c r="BD85" s="104">
        <f t="shared" si="20"/>
        <v>90</v>
      </c>
      <c r="BE85" s="79">
        <f t="shared" si="21"/>
        <v>0</v>
      </c>
    </row>
    <row r="86" spans="1:57" ht="18.75" customHeight="1">
      <c r="A86" s="26">
        <v>1</v>
      </c>
      <c r="B86" s="106" t="s">
        <v>61</v>
      </c>
      <c r="C86" s="85">
        <v>260</v>
      </c>
      <c r="D86" s="86">
        <v>552</v>
      </c>
      <c r="E86" s="87">
        <f t="shared" si="12"/>
        <v>519</v>
      </c>
      <c r="F86" s="78">
        <f>Y86+AA86+AC86+AE86+AG86+AI86+AK86+AM86+AO86+AQ86+AS86+AU86+AW86+AY86</f>
        <v>519</v>
      </c>
      <c r="G86" s="27"/>
      <c r="H86" s="88" t="str">
        <f t="shared" si="13"/>
        <v>0</v>
      </c>
      <c r="I86" s="89"/>
      <c r="J86" s="88" t="str">
        <f t="shared" si="14"/>
        <v>0</v>
      </c>
      <c r="K86" s="89"/>
      <c r="L86" s="88" t="str">
        <f t="shared" si="15"/>
        <v>0</v>
      </c>
      <c r="M86" s="89"/>
      <c r="N86" s="88" t="str">
        <f t="shared" si="16"/>
        <v>0</v>
      </c>
      <c r="O86" s="89"/>
      <c r="P86" s="88" t="str">
        <f t="shared" si="17"/>
        <v>0</v>
      </c>
      <c r="Q86" s="89"/>
      <c r="R86" s="88" t="str">
        <f t="shared" si="18"/>
        <v>0</v>
      </c>
      <c r="S86" s="129">
        <v>31</v>
      </c>
      <c r="T86" s="129">
        <v>38</v>
      </c>
      <c r="U86" s="129">
        <v>434</v>
      </c>
      <c r="V86" s="89">
        <v>460</v>
      </c>
      <c r="W86" s="131">
        <v>54</v>
      </c>
      <c r="X86" s="131">
        <v>0</v>
      </c>
      <c r="Y86" s="90">
        <v>0</v>
      </c>
      <c r="Z86" s="90">
        <v>0</v>
      </c>
      <c r="AA86" s="90">
        <v>469</v>
      </c>
      <c r="AB86" s="90">
        <v>489</v>
      </c>
      <c r="AC86" s="90">
        <v>31</v>
      </c>
      <c r="AD86" s="90">
        <v>38</v>
      </c>
      <c r="AE86" s="90">
        <v>15</v>
      </c>
      <c r="AF86" s="90">
        <v>25</v>
      </c>
      <c r="AG86" s="90">
        <v>0</v>
      </c>
      <c r="AH86" s="90">
        <v>0</v>
      </c>
      <c r="AI86" s="90">
        <v>0</v>
      </c>
      <c r="AJ86" s="90">
        <v>0</v>
      </c>
      <c r="AK86" s="90"/>
      <c r="AL86" s="89"/>
      <c r="AM86" s="52"/>
      <c r="AN86" s="52"/>
      <c r="AO86" s="52">
        <v>4</v>
      </c>
      <c r="AP86" s="52"/>
      <c r="AQ86" s="52"/>
      <c r="AR86" s="52"/>
      <c r="AS86" s="52"/>
      <c r="AT86" s="52"/>
      <c r="AU86" s="52"/>
      <c r="AV86" s="52"/>
      <c r="AW86" s="52"/>
      <c r="AX86" s="52"/>
      <c r="AY86" s="126"/>
      <c r="AZ86" s="89"/>
      <c r="BA86" s="90" t="s">
        <v>294</v>
      </c>
      <c r="BB86" s="91" t="s">
        <v>295</v>
      </c>
      <c r="BC86" s="104">
        <f t="shared" si="19"/>
        <v>519</v>
      </c>
      <c r="BD86" s="104">
        <f t="shared" si="20"/>
        <v>519</v>
      </c>
      <c r="BE86" s="79">
        <f t="shared" si="21"/>
        <v>0</v>
      </c>
    </row>
    <row r="87" spans="1:57" ht="18.75" customHeight="1">
      <c r="A87" s="26">
        <v>8</v>
      </c>
      <c r="B87" s="26" t="s">
        <v>118</v>
      </c>
      <c r="C87" s="85">
        <v>231</v>
      </c>
      <c r="D87" s="86">
        <v>388</v>
      </c>
      <c r="E87" s="87">
        <f t="shared" si="12"/>
        <v>391</v>
      </c>
      <c r="F87" s="78">
        <f>Y87+AA87+AC87+AE87+AG87+AI87+AK87+AM87+AO87+AQ87+AS87+AU87+AW87+AY87</f>
        <v>391</v>
      </c>
      <c r="G87" s="27"/>
      <c r="H87" s="88" t="str">
        <f t="shared" si="13"/>
        <v>0</v>
      </c>
      <c r="I87" s="89"/>
      <c r="J87" s="88" t="str">
        <f t="shared" si="14"/>
        <v>0</v>
      </c>
      <c r="K87" s="89"/>
      <c r="L87" s="88" t="str">
        <f t="shared" si="15"/>
        <v>0</v>
      </c>
      <c r="M87" s="89"/>
      <c r="N87" s="88" t="str">
        <f t="shared" si="16"/>
        <v>0</v>
      </c>
      <c r="O87" s="89"/>
      <c r="P87" s="88" t="str">
        <f t="shared" si="17"/>
        <v>0</v>
      </c>
      <c r="Q87" s="89"/>
      <c r="R87" s="88" t="str">
        <f t="shared" si="18"/>
        <v>0</v>
      </c>
      <c r="S87" s="129">
        <v>40</v>
      </c>
      <c r="T87" s="129">
        <v>40</v>
      </c>
      <c r="U87" s="129">
        <v>351</v>
      </c>
      <c r="V87" s="89">
        <v>351</v>
      </c>
      <c r="W87" s="131">
        <v>0</v>
      </c>
      <c r="X87" s="131">
        <v>0</v>
      </c>
      <c r="Y87" s="90">
        <v>40</v>
      </c>
      <c r="Z87" s="90">
        <v>40</v>
      </c>
      <c r="AA87" s="90">
        <v>315</v>
      </c>
      <c r="AB87" s="90">
        <v>315</v>
      </c>
      <c r="AC87" s="90">
        <v>0</v>
      </c>
      <c r="AD87" s="90">
        <v>0</v>
      </c>
      <c r="AE87" s="90">
        <v>36</v>
      </c>
      <c r="AF87" s="90">
        <v>36</v>
      </c>
      <c r="AG87" s="90">
        <v>0</v>
      </c>
      <c r="AH87" s="90">
        <v>0</v>
      </c>
      <c r="AI87" s="90">
        <v>0</v>
      </c>
      <c r="AJ87" s="90">
        <v>0</v>
      </c>
      <c r="AK87" s="90"/>
      <c r="AL87" s="89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126"/>
      <c r="AZ87" s="89"/>
      <c r="BA87" s="90"/>
      <c r="BB87" s="91"/>
      <c r="BC87" s="104">
        <f t="shared" si="19"/>
        <v>391</v>
      </c>
      <c r="BD87" s="104">
        <f t="shared" si="20"/>
        <v>391</v>
      </c>
      <c r="BE87" s="79">
        <f t="shared" si="21"/>
        <v>0</v>
      </c>
    </row>
    <row r="88" spans="1:57" ht="18.75" customHeight="1">
      <c r="A88" s="26">
        <v>17</v>
      </c>
      <c r="B88" s="26" t="s">
        <v>119</v>
      </c>
      <c r="C88" s="85">
        <v>175</v>
      </c>
      <c r="D88" s="86">
        <v>358</v>
      </c>
      <c r="E88" s="87">
        <f t="shared" si="12"/>
        <v>372</v>
      </c>
      <c r="F88" s="78">
        <f>Y88+AA88+AC88+AE88+AG88+AI88+AK88+AM88+AO88+AQ88+AS88+AU88+AW88+AY88</f>
        <v>372</v>
      </c>
      <c r="G88" s="27"/>
      <c r="H88" s="88" t="str">
        <f t="shared" si="13"/>
        <v>0</v>
      </c>
      <c r="I88" s="89"/>
      <c r="J88" s="88" t="str">
        <f t="shared" si="14"/>
        <v>0</v>
      </c>
      <c r="K88" s="89"/>
      <c r="L88" s="88" t="str">
        <f t="shared" si="15"/>
        <v>0</v>
      </c>
      <c r="M88" s="89"/>
      <c r="N88" s="88" t="str">
        <f t="shared" si="16"/>
        <v>0</v>
      </c>
      <c r="O88" s="89"/>
      <c r="P88" s="88" t="str">
        <f t="shared" si="17"/>
        <v>0</v>
      </c>
      <c r="Q88" s="89"/>
      <c r="R88" s="88" t="str">
        <f t="shared" si="18"/>
        <v>0</v>
      </c>
      <c r="S88" s="129">
        <v>50</v>
      </c>
      <c r="T88" s="129">
        <v>46</v>
      </c>
      <c r="U88" s="129">
        <v>322</v>
      </c>
      <c r="V88" s="89">
        <v>312</v>
      </c>
      <c r="W88" s="131">
        <v>0</v>
      </c>
      <c r="X88" s="131">
        <v>0</v>
      </c>
      <c r="Y88" s="90">
        <v>40</v>
      </c>
      <c r="Z88" s="90">
        <v>36</v>
      </c>
      <c r="AA88" s="90">
        <v>304</v>
      </c>
      <c r="AB88" s="90">
        <v>297</v>
      </c>
      <c r="AC88" s="90">
        <v>10</v>
      </c>
      <c r="AD88" s="90">
        <v>10</v>
      </c>
      <c r="AE88" s="90">
        <v>18</v>
      </c>
      <c r="AF88" s="90">
        <v>15</v>
      </c>
      <c r="AG88" s="90">
        <v>0</v>
      </c>
      <c r="AH88" s="90">
        <v>0</v>
      </c>
      <c r="AI88" s="90">
        <v>0</v>
      </c>
      <c r="AJ88" s="90">
        <v>0</v>
      </c>
      <c r="AK88" s="90"/>
      <c r="AL88" s="89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126"/>
      <c r="AZ88" s="89"/>
      <c r="BA88" s="90"/>
      <c r="BB88" s="91"/>
      <c r="BC88" s="104">
        <f t="shared" si="19"/>
        <v>372</v>
      </c>
      <c r="BD88" s="104">
        <f t="shared" si="20"/>
        <v>372</v>
      </c>
      <c r="BE88" s="79">
        <f t="shared" si="21"/>
        <v>0</v>
      </c>
    </row>
    <row r="89" spans="1:57" ht="18.75" customHeight="1">
      <c r="A89" s="26">
        <v>20</v>
      </c>
      <c r="B89" s="26" t="s">
        <v>222</v>
      </c>
      <c r="C89" s="85">
        <v>114</v>
      </c>
      <c r="D89" s="113">
        <v>206</v>
      </c>
      <c r="E89" s="87">
        <f t="shared" si="12"/>
        <v>200</v>
      </c>
      <c r="F89" s="78">
        <f>Y89+AA89+AC89+AE89+AG89+AI89+AK89+AM89+AO89+AQ89+AS89+AU89+AW89+AY89</f>
        <v>200</v>
      </c>
      <c r="G89" s="27"/>
      <c r="H89" s="88" t="str">
        <f t="shared" si="13"/>
        <v>0</v>
      </c>
      <c r="I89" s="89"/>
      <c r="J89" s="88" t="str">
        <f t="shared" si="14"/>
        <v>0</v>
      </c>
      <c r="K89" s="89"/>
      <c r="L89" s="88" t="str">
        <f t="shared" si="15"/>
        <v>0</v>
      </c>
      <c r="M89" s="89"/>
      <c r="N89" s="88" t="str">
        <f t="shared" si="16"/>
        <v>0</v>
      </c>
      <c r="O89" s="89"/>
      <c r="P89" s="88" t="str">
        <f t="shared" si="17"/>
        <v>0</v>
      </c>
      <c r="Q89" s="89"/>
      <c r="R89" s="88" t="str">
        <f t="shared" si="18"/>
        <v>0</v>
      </c>
      <c r="S89" s="129">
        <v>39</v>
      </c>
      <c r="T89" s="129">
        <v>20</v>
      </c>
      <c r="U89" s="129">
        <v>161</v>
      </c>
      <c r="V89" s="89">
        <v>171</v>
      </c>
      <c r="W89" s="131">
        <v>0</v>
      </c>
      <c r="X89" s="131">
        <v>0</v>
      </c>
      <c r="Y89" s="90">
        <v>0</v>
      </c>
      <c r="Z89" s="90">
        <v>0</v>
      </c>
      <c r="AA89" s="90">
        <v>158</v>
      </c>
      <c r="AB89" s="90">
        <v>168</v>
      </c>
      <c r="AC89" s="90">
        <v>39</v>
      </c>
      <c r="AD89" s="90">
        <v>20</v>
      </c>
      <c r="AE89" s="90">
        <v>3</v>
      </c>
      <c r="AF89" s="90">
        <v>3</v>
      </c>
      <c r="AG89" s="90">
        <v>0</v>
      </c>
      <c r="AH89" s="90">
        <v>0</v>
      </c>
      <c r="AI89" s="90">
        <v>0</v>
      </c>
      <c r="AJ89" s="90">
        <v>0</v>
      </c>
      <c r="AK89" s="90"/>
      <c r="AL89" s="89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126"/>
      <c r="AZ89" s="89"/>
      <c r="BA89" s="90"/>
      <c r="BB89" s="91"/>
      <c r="BC89" s="104">
        <f t="shared" si="19"/>
        <v>200</v>
      </c>
      <c r="BD89" s="104">
        <f t="shared" si="20"/>
        <v>200</v>
      </c>
      <c r="BE89" s="79">
        <f t="shared" si="21"/>
        <v>0</v>
      </c>
    </row>
    <row r="90" spans="1:57" ht="18.75" customHeight="1">
      <c r="A90" s="115">
        <v>187</v>
      </c>
      <c r="B90" s="115" t="s">
        <v>344</v>
      </c>
      <c r="C90" s="85"/>
      <c r="D90" s="86"/>
      <c r="E90" s="87">
        <f t="shared" si="12"/>
        <v>0</v>
      </c>
      <c r="F90" s="78">
        <f>Y90+AA90+AC90+AE90+AG90+AI90+AK90</f>
        <v>0</v>
      </c>
      <c r="G90" s="27"/>
      <c r="H90" s="88" t="str">
        <f t="shared" si="13"/>
        <v>0</v>
      </c>
      <c r="I90" s="89"/>
      <c r="J90" s="88" t="str">
        <f t="shared" si="14"/>
        <v>0</v>
      </c>
      <c r="K90" s="89"/>
      <c r="L90" s="88" t="str">
        <f t="shared" si="15"/>
        <v>0</v>
      </c>
      <c r="M90" s="89"/>
      <c r="N90" s="88" t="str">
        <f t="shared" si="16"/>
        <v>0</v>
      </c>
      <c r="O90" s="89"/>
      <c r="P90" s="88" t="str">
        <f t="shared" si="17"/>
        <v>0</v>
      </c>
      <c r="Q90" s="89"/>
      <c r="R90" s="88" t="str">
        <f t="shared" si="18"/>
        <v>0</v>
      </c>
      <c r="S90" s="129"/>
      <c r="T90" s="129"/>
      <c r="U90" s="129"/>
      <c r="V90" s="89"/>
      <c r="W90" s="131"/>
      <c r="X90" s="131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89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126"/>
      <c r="AZ90" s="89"/>
      <c r="BA90" s="90"/>
      <c r="BB90" s="91"/>
      <c r="BC90" s="104">
        <f t="shared" si="19"/>
        <v>0</v>
      </c>
      <c r="BD90" s="104">
        <f t="shared" si="20"/>
        <v>0</v>
      </c>
      <c r="BE90" s="79">
        <f t="shared" si="21"/>
        <v>0</v>
      </c>
    </row>
    <row r="91" spans="1:57" ht="18.75" customHeight="1">
      <c r="A91" s="26">
        <v>43</v>
      </c>
      <c r="B91" s="26" t="s">
        <v>62</v>
      </c>
      <c r="C91" s="85">
        <v>246</v>
      </c>
      <c r="D91" s="113">
        <v>451</v>
      </c>
      <c r="E91" s="87">
        <f t="shared" si="12"/>
        <v>433</v>
      </c>
      <c r="F91" s="78">
        <f>Y91+AA91+AC91+AE91+AG91+AI91+AK91+AM91+AO91+AQ91+AS91+AU91+AW91+AY91</f>
        <v>433</v>
      </c>
      <c r="G91" s="27"/>
      <c r="H91" s="88" t="str">
        <f t="shared" si="13"/>
        <v>0</v>
      </c>
      <c r="I91" s="89"/>
      <c r="J91" s="88" t="str">
        <f t="shared" si="14"/>
        <v>0</v>
      </c>
      <c r="K91" s="89"/>
      <c r="L91" s="88" t="str">
        <f t="shared" si="15"/>
        <v>0</v>
      </c>
      <c r="M91" s="89"/>
      <c r="N91" s="88" t="str">
        <f t="shared" si="16"/>
        <v>0</v>
      </c>
      <c r="O91" s="89"/>
      <c r="P91" s="88" t="str">
        <f t="shared" si="17"/>
        <v>0</v>
      </c>
      <c r="Q91" s="89"/>
      <c r="R91" s="88" t="str">
        <f t="shared" si="18"/>
        <v>0</v>
      </c>
      <c r="S91" s="129">
        <v>60</v>
      </c>
      <c r="T91" s="129">
        <v>70</v>
      </c>
      <c r="U91" s="129">
        <v>332</v>
      </c>
      <c r="V91" s="89">
        <v>339</v>
      </c>
      <c r="W91" s="131">
        <v>41</v>
      </c>
      <c r="X91" s="131">
        <v>0</v>
      </c>
      <c r="Y91" s="90">
        <v>55</v>
      </c>
      <c r="Z91" s="90">
        <v>60</v>
      </c>
      <c r="AA91" s="90">
        <v>316</v>
      </c>
      <c r="AB91" s="90">
        <v>326</v>
      </c>
      <c r="AC91" s="90">
        <v>5</v>
      </c>
      <c r="AD91" s="90">
        <v>10</v>
      </c>
      <c r="AE91" s="90">
        <v>12</v>
      </c>
      <c r="AF91" s="90">
        <v>13</v>
      </c>
      <c r="AG91" s="90">
        <v>0</v>
      </c>
      <c r="AH91" s="90">
        <v>0</v>
      </c>
      <c r="AI91" s="90">
        <v>37</v>
      </c>
      <c r="AJ91" s="90">
        <v>42</v>
      </c>
      <c r="AK91" s="90"/>
      <c r="AL91" s="89"/>
      <c r="AM91" s="52"/>
      <c r="AN91" s="52"/>
      <c r="AO91" s="52">
        <v>4</v>
      </c>
      <c r="AP91" s="52"/>
      <c r="AQ91" s="52"/>
      <c r="AR91" s="52"/>
      <c r="AS91" s="52"/>
      <c r="AT91" s="52"/>
      <c r="AU91" s="52"/>
      <c r="AV91" s="52"/>
      <c r="AW91" s="52">
        <v>4</v>
      </c>
      <c r="AX91" s="52"/>
      <c r="AY91" s="126"/>
      <c r="AZ91" s="89"/>
      <c r="BA91" s="90" t="s">
        <v>296</v>
      </c>
      <c r="BB91" s="91" t="s">
        <v>297</v>
      </c>
      <c r="BC91" s="104">
        <f t="shared" si="19"/>
        <v>433</v>
      </c>
      <c r="BD91" s="104">
        <f t="shared" si="20"/>
        <v>433</v>
      </c>
      <c r="BE91" s="79">
        <f t="shared" si="21"/>
        <v>0</v>
      </c>
    </row>
    <row r="92" spans="1:57" ht="18.75" customHeight="1">
      <c r="A92" s="26">
        <v>50</v>
      </c>
      <c r="B92" s="26" t="s">
        <v>120</v>
      </c>
      <c r="C92" s="85">
        <v>71</v>
      </c>
      <c r="D92" s="86">
        <v>161</v>
      </c>
      <c r="E92" s="87">
        <f t="shared" si="12"/>
        <v>161</v>
      </c>
      <c r="F92" s="78">
        <f>Y92+AA92+AC92+AE92+AG92+AI92+AK92+AM92+AO92+AQ92+AS92+AU92+AW92+AY92</f>
        <v>161</v>
      </c>
      <c r="G92" s="27"/>
      <c r="H92" s="88" t="str">
        <f t="shared" si="13"/>
        <v>0</v>
      </c>
      <c r="I92" s="89"/>
      <c r="J92" s="88" t="str">
        <f t="shared" si="14"/>
        <v>0</v>
      </c>
      <c r="K92" s="89"/>
      <c r="L92" s="88" t="str">
        <f t="shared" si="15"/>
        <v>0</v>
      </c>
      <c r="M92" s="89"/>
      <c r="N92" s="88" t="str">
        <f t="shared" si="16"/>
        <v>0</v>
      </c>
      <c r="O92" s="89"/>
      <c r="P92" s="88" t="str">
        <f t="shared" si="17"/>
        <v>0</v>
      </c>
      <c r="Q92" s="89"/>
      <c r="R92" s="88" t="str">
        <f t="shared" si="18"/>
        <v>0</v>
      </c>
      <c r="S92" s="129">
        <v>30</v>
      </c>
      <c r="T92" s="129">
        <v>30</v>
      </c>
      <c r="U92" s="129">
        <v>131</v>
      </c>
      <c r="V92" s="89">
        <v>131</v>
      </c>
      <c r="W92" s="131">
        <v>0</v>
      </c>
      <c r="X92" s="131">
        <v>0</v>
      </c>
      <c r="Y92" s="90">
        <v>30</v>
      </c>
      <c r="Z92" s="90">
        <v>30</v>
      </c>
      <c r="AA92" s="90">
        <v>121</v>
      </c>
      <c r="AB92" s="90">
        <v>121</v>
      </c>
      <c r="AC92" s="90">
        <v>0</v>
      </c>
      <c r="AD92" s="90">
        <v>0</v>
      </c>
      <c r="AE92" s="90">
        <v>10</v>
      </c>
      <c r="AF92" s="90">
        <v>10</v>
      </c>
      <c r="AG92" s="90">
        <v>0</v>
      </c>
      <c r="AH92" s="90">
        <v>0</v>
      </c>
      <c r="AI92" s="90">
        <v>0</v>
      </c>
      <c r="AJ92" s="90">
        <v>0</v>
      </c>
      <c r="AK92" s="90"/>
      <c r="AL92" s="89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126"/>
      <c r="AZ92" s="89"/>
      <c r="BA92" s="90"/>
      <c r="BB92" s="91"/>
      <c r="BC92" s="104">
        <f t="shared" si="19"/>
        <v>161</v>
      </c>
      <c r="BD92" s="104">
        <f t="shared" si="20"/>
        <v>161</v>
      </c>
      <c r="BE92" s="79">
        <f t="shared" si="21"/>
        <v>0</v>
      </c>
    </row>
    <row r="93" spans="1:57" ht="18.75" customHeight="1">
      <c r="A93" s="26">
        <v>55</v>
      </c>
      <c r="B93" s="26" t="s">
        <v>223</v>
      </c>
      <c r="C93" s="85">
        <v>55</v>
      </c>
      <c r="D93" s="86">
        <v>148</v>
      </c>
      <c r="E93" s="87">
        <f t="shared" si="12"/>
        <v>155</v>
      </c>
      <c r="F93" s="78">
        <f>Y93+AA93+AC93+AE93+AG93+AI93+AK93+AM93+AO93+AQ93+AS93+AU93+AW93+AY93</f>
        <v>155</v>
      </c>
      <c r="G93" s="27"/>
      <c r="H93" s="88" t="str">
        <f t="shared" si="13"/>
        <v>0</v>
      </c>
      <c r="I93" s="89"/>
      <c r="J93" s="88" t="str">
        <f t="shared" si="14"/>
        <v>0</v>
      </c>
      <c r="K93" s="89"/>
      <c r="L93" s="88" t="str">
        <f t="shared" si="15"/>
        <v>0</v>
      </c>
      <c r="M93" s="89"/>
      <c r="N93" s="88" t="str">
        <f t="shared" si="16"/>
        <v>0</v>
      </c>
      <c r="O93" s="89"/>
      <c r="P93" s="88" t="str">
        <f t="shared" si="17"/>
        <v>0</v>
      </c>
      <c r="Q93" s="89"/>
      <c r="R93" s="88" t="str">
        <f t="shared" si="18"/>
        <v>0</v>
      </c>
      <c r="S93" s="129">
        <v>30</v>
      </c>
      <c r="T93" s="129">
        <v>20</v>
      </c>
      <c r="U93" s="129">
        <v>125</v>
      </c>
      <c r="V93" s="89">
        <v>128</v>
      </c>
      <c r="W93" s="131">
        <v>0</v>
      </c>
      <c r="X93" s="131">
        <v>0</v>
      </c>
      <c r="Y93" s="90">
        <v>20</v>
      </c>
      <c r="Z93" s="90">
        <v>20</v>
      </c>
      <c r="AA93" s="90">
        <v>112</v>
      </c>
      <c r="AB93" s="90">
        <v>111</v>
      </c>
      <c r="AC93" s="90">
        <v>10</v>
      </c>
      <c r="AD93" s="90">
        <v>0</v>
      </c>
      <c r="AE93" s="90">
        <v>13</v>
      </c>
      <c r="AF93" s="90">
        <v>17</v>
      </c>
      <c r="AG93" s="90">
        <v>0</v>
      </c>
      <c r="AH93" s="90">
        <v>0</v>
      </c>
      <c r="AI93" s="90">
        <v>0</v>
      </c>
      <c r="AJ93" s="90">
        <v>0</v>
      </c>
      <c r="AK93" s="90"/>
      <c r="AL93" s="89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126"/>
      <c r="AZ93" s="89"/>
      <c r="BA93" s="90"/>
      <c r="BB93" s="91"/>
      <c r="BC93" s="104">
        <f t="shared" si="19"/>
        <v>155</v>
      </c>
      <c r="BD93" s="104">
        <f t="shared" si="20"/>
        <v>155</v>
      </c>
      <c r="BE93" s="79">
        <f t="shared" si="21"/>
        <v>0</v>
      </c>
    </row>
    <row r="94" spans="1:57" ht="15.75" customHeight="1">
      <c r="A94" s="106">
        <v>57</v>
      </c>
      <c r="B94" s="106" t="s">
        <v>63</v>
      </c>
      <c r="C94" s="85">
        <v>115</v>
      </c>
      <c r="D94" s="86">
        <v>327</v>
      </c>
      <c r="E94" s="87">
        <f t="shared" si="12"/>
        <v>324</v>
      </c>
      <c r="F94" s="78">
        <f>Y94+AA94+AC94+AE94+AG94+AI94+AK94+AM94+AO94+AQ94+AS94+AU94+AW94+AY94</f>
        <v>324</v>
      </c>
      <c r="G94" s="27"/>
      <c r="H94" s="88" t="str">
        <f t="shared" si="13"/>
        <v>0</v>
      </c>
      <c r="I94" s="89"/>
      <c r="J94" s="88" t="str">
        <f t="shared" si="14"/>
        <v>0</v>
      </c>
      <c r="K94" s="89"/>
      <c r="L94" s="88" t="str">
        <f t="shared" si="15"/>
        <v>0</v>
      </c>
      <c r="M94" s="89"/>
      <c r="N94" s="88" t="str">
        <f t="shared" si="16"/>
        <v>0</v>
      </c>
      <c r="O94" s="89"/>
      <c r="P94" s="88" t="str">
        <f t="shared" si="17"/>
        <v>0</v>
      </c>
      <c r="Q94" s="89"/>
      <c r="R94" s="88" t="str">
        <f t="shared" si="18"/>
        <v>0</v>
      </c>
      <c r="S94" s="129">
        <v>57</v>
      </c>
      <c r="T94" s="129">
        <v>49</v>
      </c>
      <c r="U94" s="129">
        <v>267</v>
      </c>
      <c r="V94" s="89">
        <v>278</v>
      </c>
      <c r="W94" s="131">
        <v>0</v>
      </c>
      <c r="X94" s="131">
        <v>0</v>
      </c>
      <c r="Y94" s="90">
        <v>39</v>
      </c>
      <c r="Z94" s="90">
        <v>30</v>
      </c>
      <c r="AA94" s="90">
        <v>259</v>
      </c>
      <c r="AB94" s="90">
        <v>262</v>
      </c>
      <c r="AC94" s="90">
        <v>18</v>
      </c>
      <c r="AD94" s="90">
        <v>19</v>
      </c>
      <c r="AE94" s="90">
        <v>8</v>
      </c>
      <c r="AF94" s="90">
        <v>16</v>
      </c>
      <c r="AG94" s="90">
        <v>0</v>
      </c>
      <c r="AH94" s="90">
        <v>0</v>
      </c>
      <c r="AI94" s="90">
        <v>0</v>
      </c>
      <c r="AJ94" s="90">
        <v>0</v>
      </c>
      <c r="AK94" s="90"/>
      <c r="AL94" s="89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126"/>
      <c r="AZ94" s="89"/>
      <c r="BA94" s="90"/>
      <c r="BB94" s="91"/>
      <c r="BC94" s="104">
        <f t="shared" si="19"/>
        <v>324</v>
      </c>
      <c r="BD94" s="104">
        <f t="shared" si="20"/>
        <v>324</v>
      </c>
      <c r="BE94" s="79">
        <f t="shared" si="21"/>
        <v>0</v>
      </c>
    </row>
    <row r="95" spans="1:57" ht="19.5" customHeight="1">
      <c r="A95" s="26">
        <v>63</v>
      </c>
      <c r="B95" s="26" t="s">
        <v>224</v>
      </c>
      <c r="C95" s="85">
        <v>310</v>
      </c>
      <c r="D95" s="86">
        <v>456</v>
      </c>
      <c r="E95" s="87">
        <f t="shared" si="12"/>
        <v>444</v>
      </c>
      <c r="F95" s="78">
        <f>Y95+AA95+AC95+AE95+AG95+AI95+AK95</f>
        <v>443</v>
      </c>
      <c r="G95" s="27"/>
      <c r="H95" s="88" t="str">
        <f t="shared" si="13"/>
        <v>0</v>
      </c>
      <c r="I95" s="89"/>
      <c r="J95" s="88" t="str">
        <f t="shared" si="14"/>
        <v>0</v>
      </c>
      <c r="K95" s="89"/>
      <c r="L95" s="88" t="str">
        <f t="shared" si="15"/>
        <v>0</v>
      </c>
      <c r="M95" s="89"/>
      <c r="N95" s="88" t="str">
        <f t="shared" si="16"/>
        <v>0</v>
      </c>
      <c r="O95" s="89"/>
      <c r="P95" s="88" t="str">
        <f t="shared" si="17"/>
        <v>0</v>
      </c>
      <c r="Q95" s="89"/>
      <c r="R95" s="88" t="str">
        <f t="shared" si="18"/>
        <v>0</v>
      </c>
      <c r="S95" s="129">
        <v>0</v>
      </c>
      <c r="T95" s="129">
        <v>0</v>
      </c>
      <c r="U95" s="129">
        <v>444</v>
      </c>
      <c r="V95" s="89">
        <v>462</v>
      </c>
      <c r="W95" s="131">
        <v>0</v>
      </c>
      <c r="X95" s="131">
        <v>0</v>
      </c>
      <c r="Y95" s="90">
        <v>0</v>
      </c>
      <c r="Z95" s="90">
        <v>0</v>
      </c>
      <c r="AA95" s="90">
        <v>417</v>
      </c>
      <c r="AB95" s="90">
        <v>436</v>
      </c>
      <c r="AC95" s="90">
        <v>0</v>
      </c>
      <c r="AD95" s="90">
        <v>0</v>
      </c>
      <c r="AE95" s="90">
        <v>26</v>
      </c>
      <c r="AF95" s="90">
        <v>26</v>
      </c>
      <c r="AG95" s="90">
        <v>0</v>
      </c>
      <c r="AH95" s="90">
        <v>0</v>
      </c>
      <c r="AI95" s="90">
        <v>0</v>
      </c>
      <c r="AJ95" s="90">
        <v>0</v>
      </c>
      <c r="AK95" s="90"/>
      <c r="AL95" s="89"/>
      <c r="AM95" s="52"/>
      <c r="AN95" s="52"/>
      <c r="AO95" s="52">
        <v>1</v>
      </c>
      <c r="AP95" s="52"/>
      <c r="AQ95" s="52"/>
      <c r="AR95" s="52"/>
      <c r="AS95" s="52"/>
      <c r="AT95" s="52"/>
      <c r="AU95" s="52"/>
      <c r="AV95" s="52"/>
      <c r="AW95" s="52"/>
      <c r="AX95" s="52"/>
      <c r="AY95" s="126"/>
      <c r="AZ95" s="89"/>
      <c r="BA95" s="90" t="s">
        <v>298</v>
      </c>
      <c r="BB95" s="91"/>
      <c r="BC95" s="104">
        <f t="shared" si="19"/>
        <v>444</v>
      </c>
      <c r="BD95" s="104">
        <f t="shared" si="20"/>
        <v>444</v>
      </c>
      <c r="BE95" s="79">
        <f t="shared" si="21"/>
        <v>0</v>
      </c>
    </row>
    <row r="96" spans="1:57" ht="20.25" customHeight="1">
      <c r="A96" s="26">
        <v>64</v>
      </c>
      <c r="B96" s="26" t="s">
        <v>225</v>
      </c>
      <c r="C96" s="85">
        <v>231</v>
      </c>
      <c r="D96" s="86">
        <v>575</v>
      </c>
      <c r="E96" s="87">
        <f t="shared" si="12"/>
        <v>575</v>
      </c>
      <c r="F96" s="78">
        <f>Y96+AA96+AC96+AE96+AG96+AI96+AK96+AM96+AO96+AQ96+AS96+AU96+AW96+AY96</f>
        <v>575</v>
      </c>
      <c r="G96" s="27"/>
      <c r="H96" s="88" t="str">
        <f t="shared" si="13"/>
        <v>0</v>
      </c>
      <c r="I96" s="89"/>
      <c r="J96" s="88" t="str">
        <f t="shared" si="14"/>
        <v>0</v>
      </c>
      <c r="K96" s="89"/>
      <c r="L96" s="88" t="str">
        <f t="shared" si="15"/>
        <v>0</v>
      </c>
      <c r="M96" s="89"/>
      <c r="N96" s="88" t="str">
        <f t="shared" si="16"/>
        <v>0</v>
      </c>
      <c r="O96" s="89"/>
      <c r="P96" s="88" t="str">
        <f t="shared" si="17"/>
        <v>0</v>
      </c>
      <c r="Q96" s="89"/>
      <c r="R96" s="88" t="str">
        <f t="shared" si="18"/>
        <v>0</v>
      </c>
      <c r="S96" s="129">
        <v>65</v>
      </c>
      <c r="T96" s="129">
        <v>65</v>
      </c>
      <c r="U96" s="129">
        <v>480</v>
      </c>
      <c r="V96" s="89">
        <v>480</v>
      </c>
      <c r="W96" s="131">
        <v>30</v>
      </c>
      <c r="X96" s="131">
        <v>0</v>
      </c>
      <c r="Y96" s="90">
        <v>45</v>
      </c>
      <c r="Z96" s="90">
        <v>45</v>
      </c>
      <c r="AA96" s="90">
        <v>465</v>
      </c>
      <c r="AB96" s="90">
        <v>467</v>
      </c>
      <c r="AC96" s="90">
        <v>20</v>
      </c>
      <c r="AD96" s="90">
        <v>20</v>
      </c>
      <c r="AE96" s="90">
        <v>43</v>
      </c>
      <c r="AF96" s="90">
        <v>43</v>
      </c>
      <c r="AG96" s="90">
        <v>0</v>
      </c>
      <c r="AH96" s="90">
        <v>0</v>
      </c>
      <c r="AI96" s="90">
        <v>0</v>
      </c>
      <c r="AJ96" s="90">
        <v>0</v>
      </c>
      <c r="AK96" s="90"/>
      <c r="AL96" s="89"/>
      <c r="AM96" s="52"/>
      <c r="AN96" s="52"/>
      <c r="AO96" s="52">
        <v>2</v>
      </c>
      <c r="AP96" s="52"/>
      <c r="AQ96" s="52"/>
      <c r="AR96" s="52"/>
      <c r="AS96" s="52"/>
      <c r="AT96" s="52"/>
      <c r="AU96" s="52"/>
      <c r="AV96" s="52"/>
      <c r="AW96" s="52"/>
      <c r="AX96" s="52"/>
      <c r="AY96" s="126"/>
      <c r="AZ96" s="89"/>
      <c r="BA96" s="90" t="s">
        <v>298</v>
      </c>
      <c r="BB96" s="91"/>
      <c r="BC96" s="104">
        <f t="shared" si="19"/>
        <v>575</v>
      </c>
      <c r="BD96" s="104">
        <f t="shared" si="20"/>
        <v>575</v>
      </c>
      <c r="BE96" s="79">
        <f t="shared" si="21"/>
        <v>0</v>
      </c>
    </row>
    <row r="97" spans="1:57" ht="18.75" customHeight="1">
      <c r="A97" s="26">
        <v>85</v>
      </c>
      <c r="B97" s="26" t="s">
        <v>64</v>
      </c>
      <c r="C97" s="85">
        <v>331</v>
      </c>
      <c r="D97" s="113">
        <v>779</v>
      </c>
      <c r="E97" s="87">
        <f t="shared" si="12"/>
        <v>793</v>
      </c>
      <c r="F97" s="78">
        <f>Y97+AA97+AC97+AE97+AG97+AI97+AK97+AM97+AO97+AQ97+AS97+AU97+AW97+AY97</f>
        <v>793</v>
      </c>
      <c r="G97" s="27"/>
      <c r="H97" s="88" t="str">
        <f t="shared" si="13"/>
        <v>0</v>
      </c>
      <c r="I97" s="89"/>
      <c r="J97" s="88" t="str">
        <f t="shared" si="14"/>
        <v>0</v>
      </c>
      <c r="K97" s="89"/>
      <c r="L97" s="88" t="str">
        <f t="shared" si="15"/>
        <v>0</v>
      </c>
      <c r="M97" s="89"/>
      <c r="N97" s="88" t="str">
        <f t="shared" si="16"/>
        <v>0</v>
      </c>
      <c r="O97" s="89"/>
      <c r="P97" s="88" t="str">
        <f t="shared" si="17"/>
        <v>0</v>
      </c>
      <c r="Q97" s="89"/>
      <c r="R97" s="88" t="str">
        <f t="shared" si="18"/>
        <v>0</v>
      </c>
      <c r="S97" s="129">
        <v>36</v>
      </c>
      <c r="T97" s="129">
        <v>32</v>
      </c>
      <c r="U97" s="129">
        <v>696</v>
      </c>
      <c r="V97" s="89">
        <v>698</v>
      </c>
      <c r="W97" s="131">
        <v>61</v>
      </c>
      <c r="X97" s="131">
        <v>0</v>
      </c>
      <c r="Y97" s="90">
        <v>36</v>
      </c>
      <c r="Z97" s="90">
        <v>32</v>
      </c>
      <c r="AA97" s="90">
        <v>650</v>
      </c>
      <c r="AB97" s="90">
        <v>652</v>
      </c>
      <c r="AC97" s="90">
        <v>0</v>
      </c>
      <c r="AD97" s="90">
        <v>0</v>
      </c>
      <c r="AE97" s="90">
        <v>98</v>
      </c>
      <c r="AF97" s="90">
        <v>101</v>
      </c>
      <c r="AG97" s="90">
        <v>0</v>
      </c>
      <c r="AH97" s="90">
        <v>0</v>
      </c>
      <c r="AI97" s="90">
        <v>0</v>
      </c>
      <c r="AJ97" s="90">
        <v>0</v>
      </c>
      <c r="AK97" s="90"/>
      <c r="AL97" s="89"/>
      <c r="AM97" s="52"/>
      <c r="AN97" s="52"/>
      <c r="AO97" s="52">
        <v>9</v>
      </c>
      <c r="AP97" s="52"/>
      <c r="AQ97" s="52"/>
      <c r="AR97" s="52"/>
      <c r="AS97" s="52"/>
      <c r="AT97" s="52"/>
      <c r="AU97" s="52"/>
      <c r="AV97" s="52"/>
      <c r="AW97" s="52"/>
      <c r="AX97" s="52"/>
      <c r="AY97" s="126"/>
      <c r="AZ97" s="89"/>
      <c r="BA97" s="90" t="s">
        <v>299</v>
      </c>
      <c r="BB97" s="91" t="s">
        <v>300</v>
      </c>
      <c r="BC97" s="104">
        <f t="shared" si="19"/>
        <v>793</v>
      </c>
      <c r="BD97" s="104">
        <f t="shared" si="20"/>
        <v>793</v>
      </c>
      <c r="BE97" s="79">
        <f t="shared" si="21"/>
        <v>0</v>
      </c>
    </row>
    <row r="98" spans="1:57" ht="18.75" customHeight="1">
      <c r="A98" s="26">
        <v>93</v>
      </c>
      <c r="B98" s="26" t="s">
        <v>65</v>
      </c>
      <c r="C98" s="85">
        <v>105</v>
      </c>
      <c r="D98" s="86">
        <v>301</v>
      </c>
      <c r="E98" s="87">
        <f t="shared" si="12"/>
        <v>302</v>
      </c>
      <c r="F98" s="78">
        <f>Y98+AA98+AC98+AE98+AG98+AI98+AK98+AM98+AO98+AQ98+AS98+AU98+AW98+AY98</f>
        <v>302</v>
      </c>
      <c r="G98" s="27"/>
      <c r="H98" s="88" t="str">
        <f t="shared" si="13"/>
        <v>0</v>
      </c>
      <c r="I98" s="89"/>
      <c r="J98" s="88" t="str">
        <f t="shared" si="14"/>
        <v>0</v>
      </c>
      <c r="K98" s="89"/>
      <c r="L98" s="88" t="str">
        <f t="shared" si="15"/>
        <v>0</v>
      </c>
      <c r="M98" s="89"/>
      <c r="N98" s="88" t="str">
        <f t="shared" si="16"/>
        <v>0</v>
      </c>
      <c r="O98" s="89"/>
      <c r="P98" s="88" t="str">
        <f t="shared" si="17"/>
        <v>0</v>
      </c>
      <c r="Q98" s="89"/>
      <c r="R98" s="88" t="str">
        <f t="shared" si="18"/>
        <v>0</v>
      </c>
      <c r="S98" s="129">
        <v>51</v>
      </c>
      <c r="T98" s="129">
        <v>45</v>
      </c>
      <c r="U98" s="129">
        <v>220</v>
      </c>
      <c r="V98" s="89">
        <v>223</v>
      </c>
      <c r="W98" s="131">
        <v>31</v>
      </c>
      <c r="X98" s="131">
        <v>0</v>
      </c>
      <c r="Y98" s="90">
        <v>31</v>
      </c>
      <c r="Z98" s="90">
        <v>25</v>
      </c>
      <c r="AA98" s="90">
        <v>239</v>
      </c>
      <c r="AB98" s="90">
        <v>246</v>
      </c>
      <c r="AC98" s="90">
        <v>20</v>
      </c>
      <c r="AD98" s="90">
        <v>20</v>
      </c>
      <c r="AE98" s="90">
        <v>10</v>
      </c>
      <c r="AF98" s="90">
        <v>10</v>
      </c>
      <c r="AG98" s="90">
        <v>0</v>
      </c>
      <c r="AH98" s="90">
        <v>0</v>
      </c>
      <c r="AI98" s="90">
        <v>0</v>
      </c>
      <c r="AJ98" s="90">
        <v>0</v>
      </c>
      <c r="AK98" s="90"/>
      <c r="AL98" s="89"/>
      <c r="AM98" s="52"/>
      <c r="AN98" s="52"/>
      <c r="AO98" s="52">
        <v>2</v>
      </c>
      <c r="AP98" s="52"/>
      <c r="AQ98" s="52"/>
      <c r="AR98" s="52"/>
      <c r="AS98" s="52"/>
      <c r="AT98" s="52"/>
      <c r="AU98" s="52"/>
      <c r="AV98" s="52"/>
      <c r="AW98" s="52"/>
      <c r="AX98" s="52"/>
      <c r="AY98" s="126"/>
      <c r="AZ98" s="89"/>
      <c r="BA98" s="90" t="s">
        <v>298</v>
      </c>
      <c r="BB98" s="91"/>
      <c r="BC98" s="104">
        <f t="shared" si="19"/>
        <v>302</v>
      </c>
      <c r="BD98" s="104">
        <f t="shared" si="20"/>
        <v>302</v>
      </c>
      <c r="BE98" s="79">
        <f t="shared" si="21"/>
        <v>0</v>
      </c>
    </row>
    <row r="99" spans="1:57" ht="18.75" customHeight="1">
      <c r="A99" s="26">
        <v>100</v>
      </c>
      <c r="B99" s="26" t="s">
        <v>121</v>
      </c>
      <c r="C99" s="85">
        <v>317</v>
      </c>
      <c r="D99" s="113">
        <v>548</v>
      </c>
      <c r="E99" s="87">
        <f t="shared" si="12"/>
        <v>548</v>
      </c>
      <c r="F99" s="78">
        <f>Y99+AA99+AC99+AE99+AG99+AI99+AK99</f>
        <v>548</v>
      </c>
      <c r="G99" s="27"/>
      <c r="H99" s="88" t="str">
        <f t="shared" si="13"/>
        <v>0</v>
      </c>
      <c r="I99" s="89"/>
      <c r="J99" s="88" t="str">
        <f t="shared" si="14"/>
        <v>0</v>
      </c>
      <c r="K99" s="89"/>
      <c r="L99" s="88" t="str">
        <f t="shared" si="15"/>
        <v>0</v>
      </c>
      <c r="M99" s="89"/>
      <c r="N99" s="88" t="str">
        <f t="shared" si="16"/>
        <v>0</v>
      </c>
      <c r="O99" s="89"/>
      <c r="P99" s="88" t="str">
        <f t="shared" si="17"/>
        <v>0</v>
      </c>
      <c r="Q99" s="89"/>
      <c r="R99" s="88" t="str">
        <f t="shared" si="18"/>
        <v>0</v>
      </c>
      <c r="S99" s="129">
        <v>0</v>
      </c>
      <c r="T99" s="129">
        <v>0</v>
      </c>
      <c r="U99" s="129">
        <v>510</v>
      </c>
      <c r="V99" s="89">
        <v>510</v>
      </c>
      <c r="W99" s="131">
        <v>38</v>
      </c>
      <c r="X99" s="131">
        <v>0</v>
      </c>
      <c r="Y99" s="90">
        <v>0</v>
      </c>
      <c r="Z99" s="90">
        <v>0</v>
      </c>
      <c r="AA99" s="90">
        <v>500</v>
      </c>
      <c r="AB99" s="90">
        <v>509</v>
      </c>
      <c r="AC99" s="90">
        <v>0</v>
      </c>
      <c r="AD99" s="90">
        <v>0</v>
      </c>
      <c r="AE99" s="90">
        <v>48</v>
      </c>
      <c r="AF99" s="90">
        <v>39</v>
      </c>
      <c r="AG99" s="90">
        <v>0</v>
      </c>
      <c r="AH99" s="90">
        <v>0</v>
      </c>
      <c r="AI99" s="90">
        <v>0</v>
      </c>
      <c r="AJ99" s="90">
        <v>0</v>
      </c>
      <c r="AK99" s="90"/>
      <c r="AL99" s="89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126"/>
      <c r="AZ99" s="89"/>
      <c r="BA99" s="90"/>
      <c r="BB99" s="91"/>
      <c r="BC99" s="104">
        <f t="shared" si="19"/>
        <v>548</v>
      </c>
      <c r="BD99" s="104">
        <f t="shared" si="20"/>
        <v>548</v>
      </c>
      <c r="BE99" s="79">
        <f t="shared" si="21"/>
        <v>0</v>
      </c>
    </row>
    <row r="100" spans="1:57" ht="18.75" customHeight="1">
      <c r="A100" s="26">
        <v>106</v>
      </c>
      <c r="B100" s="26" t="s">
        <v>66</v>
      </c>
      <c r="C100" s="85">
        <v>188</v>
      </c>
      <c r="D100" s="86">
        <v>405</v>
      </c>
      <c r="E100" s="87">
        <f t="shared" si="12"/>
        <v>405</v>
      </c>
      <c r="F100" s="78">
        <f>Y100+AA100+AC100+AE100+AG100+AI100+AK100+AM100+AO100+AQ100+AS100+AU100+AW100+AY100</f>
        <v>405</v>
      </c>
      <c r="G100" s="27"/>
      <c r="H100" s="88" t="str">
        <f t="shared" si="13"/>
        <v>0</v>
      </c>
      <c r="I100" s="89"/>
      <c r="J100" s="88" t="str">
        <f t="shared" si="14"/>
        <v>0</v>
      </c>
      <c r="K100" s="89"/>
      <c r="L100" s="88" t="str">
        <f t="shared" si="15"/>
        <v>0</v>
      </c>
      <c r="M100" s="89"/>
      <c r="N100" s="88" t="str">
        <f t="shared" si="16"/>
        <v>0</v>
      </c>
      <c r="O100" s="89"/>
      <c r="P100" s="88" t="str">
        <f t="shared" si="17"/>
        <v>0</v>
      </c>
      <c r="Q100" s="89"/>
      <c r="R100" s="88" t="str">
        <f t="shared" si="18"/>
        <v>0</v>
      </c>
      <c r="S100" s="129">
        <v>40</v>
      </c>
      <c r="T100" s="129">
        <v>40</v>
      </c>
      <c r="U100" s="129">
        <v>291</v>
      </c>
      <c r="V100" s="89">
        <v>291</v>
      </c>
      <c r="W100" s="131">
        <v>74</v>
      </c>
      <c r="X100" s="131">
        <v>0</v>
      </c>
      <c r="Y100" s="90">
        <v>30</v>
      </c>
      <c r="Z100" s="90">
        <v>30</v>
      </c>
      <c r="AA100" s="90">
        <v>332</v>
      </c>
      <c r="AB100" s="90">
        <v>333</v>
      </c>
      <c r="AC100" s="90">
        <v>10</v>
      </c>
      <c r="AD100" s="90">
        <v>10</v>
      </c>
      <c r="AE100" s="90">
        <v>32</v>
      </c>
      <c r="AF100" s="90">
        <v>32</v>
      </c>
      <c r="AG100" s="90">
        <v>0</v>
      </c>
      <c r="AH100" s="90">
        <v>0</v>
      </c>
      <c r="AI100" s="90">
        <v>0</v>
      </c>
      <c r="AJ100" s="90">
        <v>0</v>
      </c>
      <c r="AK100" s="90"/>
      <c r="AL100" s="89"/>
      <c r="AM100" s="52"/>
      <c r="AN100" s="52"/>
      <c r="AO100" s="52">
        <v>1</v>
      </c>
      <c r="AP100" s="52"/>
      <c r="AQ100" s="52"/>
      <c r="AR100" s="52"/>
      <c r="AS100" s="52"/>
      <c r="AT100" s="52"/>
      <c r="AU100" s="52"/>
      <c r="AV100" s="52"/>
      <c r="AW100" s="52"/>
      <c r="AX100" s="52"/>
      <c r="AY100" s="126"/>
      <c r="AZ100" s="89"/>
      <c r="BA100" s="90" t="s">
        <v>301</v>
      </c>
      <c r="BB100" s="91" t="s">
        <v>286</v>
      </c>
      <c r="BC100" s="104">
        <f t="shared" si="19"/>
        <v>405</v>
      </c>
      <c r="BD100" s="104">
        <f t="shared" si="20"/>
        <v>405</v>
      </c>
      <c r="BE100" s="79">
        <f t="shared" si="21"/>
        <v>0</v>
      </c>
    </row>
    <row r="101" spans="1:57" ht="18.75" customHeight="1">
      <c r="A101" s="26">
        <v>107</v>
      </c>
      <c r="B101" s="26" t="s">
        <v>122</v>
      </c>
      <c r="C101" s="85">
        <v>210</v>
      </c>
      <c r="D101" s="86">
        <v>410</v>
      </c>
      <c r="E101" s="87">
        <f t="shared" si="12"/>
        <v>385</v>
      </c>
      <c r="F101" s="78">
        <f>Y101+AA101+AC101+AE101+AG101+AI101+AK101</f>
        <v>385</v>
      </c>
      <c r="G101" s="27"/>
      <c r="H101" s="88" t="str">
        <f t="shared" si="13"/>
        <v>0</v>
      </c>
      <c r="I101" s="89"/>
      <c r="J101" s="88" t="str">
        <f t="shared" si="14"/>
        <v>0</v>
      </c>
      <c r="K101" s="89"/>
      <c r="L101" s="88" t="str">
        <f t="shared" si="15"/>
        <v>0</v>
      </c>
      <c r="M101" s="89"/>
      <c r="N101" s="88" t="str">
        <f t="shared" si="16"/>
        <v>0</v>
      </c>
      <c r="O101" s="89"/>
      <c r="P101" s="88" t="str">
        <f t="shared" si="17"/>
        <v>0</v>
      </c>
      <c r="Q101" s="89"/>
      <c r="R101" s="88" t="str">
        <f t="shared" si="18"/>
        <v>0</v>
      </c>
      <c r="S101" s="129">
        <v>55</v>
      </c>
      <c r="T101" s="129">
        <v>60</v>
      </c>
      <c r="U101" s="129">
        <v>330</v>
      </c>
      <c r="V101" s="89">
        <v>360</v>
      </c>
      <c r="W101" s="131">
        <v>0</v>
      </c>
      <c r="X101" s="131">
        <v>0</v>
      </c>
      <c r="Y101" s="90">
        <v>55</v>
      </c>
      <c r="Z101" s="90"/>
      <c r="AA101" s="90">
        <v>330</v>
      </c>
      <c r="AB101" s="90"/>
      <c r="AC101" s="90">
        <v>0</v>
      </c>
      <c r="AD101" s="90"/>
      <c r="AE101" s="90">
        <v>0</v>
      </c>
      <c r="AF101" s="90"/>
      <c r="AG101" s="90">
        <v>0</v>
      </c>
      <c r="AH101" s="90"/>
      <c r="AI101" s="90">
        <v>0</v>
      </c>
      <c r="AJ101" s="90"/>
      <c r="AK101" s="90"/>
      <c r="AL101" s="89"/>
      <c r="AM101" s="52"/>
      <c r="AN101" s="52"/>
      <c r="AO101" s="52"/>
      <c r="AP101" s="128"/>
      <c r="AQ101" s="52"/>
      <c r="AR101" s="52"/>
      <c r="AS101" s="52"/>
      <c r="AT101" s="52"/>
      <c r="AU101" s="52"/>
      <c r="AV101" s="52"/>
      <c r="AW101" s="52"/>
      <c r="AX101" s="52"/>
      <c r="AY101" s="126"/>
      <c r="AZ101" s="89"/>
      <c r="BA101" s="90"/>
      <c r="BB101" s="91"/>
      <c r="BC101" s="104">
        <f t="shared" si="19"/>
        <v>385</v>
      </c>
      <c r="BD101" s="104">
        <f t="shared" si="20"/>
        <v>385</v>
      </c>
      <c r="BE101" s="79">
        <f t="shared" si="21"/>
        <v>0</v>
      </c>
    </row>
    <row r="102" spans="1:57" s="104" customFormat="1" ht="18.75" customHeight="1">
      <c r="A102" s="75">
        <v>108</v>
      </c>
      <c r="B102" s="75" t="s">
        <v>67</v>
      </c>
      <c r="C102" s="94">
        <v>220</v>
      </c>
      <c r="D102" s="95">
        <v>440</v>
      </c>
      <c r="E102" s="96">
        <f aca="true" t="shared" si="22" ref="E102:E133">S102+U102+W102</f>
        <v>403.3333333333333</v>
      </c>
      <c r="F102" s="97">
        <f>Y102+AA102+AC102+AE102+AG102+AI102+AK102</f>
        <v>403.33333333333337</v>
      </c>
      <c r="G102" s="114"/>
      <c r="H102" s="99" t="str">
        <f t="shared" si="13"/>
        <v>0</v>
      </c>
      <c r="I102" s="100"/>
      <c r="J102" s="99" t="str">
        <f t="shared" si="14"/>
        <v>0</v>
      </c>
      <c r="K102" s="100"/>
      <c r="L102" s="99" t="str">
        <f t="shared" si="15"/>
        <v>0</v>
      </c>
      <c r="M102" s="100"/>
      <c r="N102" s="99" t="str">
        <f t="shared" si="16"/>
        <v>0</v>
      </c>
      <c r="O102" s="100"/>
      <c r="P102" s="99" t="str">
        <f t="shared" si="17"/>
        <v>0</v>
      </c>
      <c r="Q102" s="100"/>
      <c r="R102" s="99" t="str">
        <f t="shared" si="18"/>
        <v>0</v>
      </c>
      <c r="S102" s="130">
        <v>55</v>
      </c>
      <c r="T102" s="130">
        <v>60</v>
      </c>
      <c r="U102" s="130">
        <v>293.3333333333333</v>
      </c>
      <c r="V102" s="100">
        <v>320</v>
      </c>
      <c r="W102" s="132">
        <v>55</v>
      </c>
      <c r="X102" s="132">
        <v>0</v>
      </c>
      <c r="Y102" s="102">
        <v>55</v>
      </c>
      <c r="Z102" s="102"/>
      <c r="AA102" s="102">
        <v>311.6666666666667</v>
      </c>
      <c r="AB102" s="102"/>
      <c r="AC102" s="102">
        <v>0</v>
      </c>
      <c r="AD102" s="102"/>
      <c r="AE102" s="102">
        <v>36.666666666666664</v>
      </c>
      <c r="AF102" s="102"/>
      <c r="AG102" s="102">
        <v>0</v>
      </c>
      <c r="AH102" s="102"/>
      <c r="AI102" s="102">
        <v>0</v>
      </c>
      <c r="AJ102" s="102"/>
      <c r="AK102" s="102"/>
      <c r="AL102" s="100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126"/>
      <c r="AZ102" s="100"/>
      <c r="BA102" s="90"/>
      <c r="BB102" s="91"/>
      <c r="BC102" s="104">
        <f t="shared" si="19"/>
        <v>403.3333333333333</v>
      </c>
      <c r="BD102" s="104">
        <f t="shared" si="20"/>
        <v>403.33333333333337</v>
      </c>
      <c r="BE102" s="79">
        <f t="shared" si="21"/>
        <v>0</v>
      </c>
    </row>
    <row r="103" spans="1:57" ht="18.75" customHeight="1">
      <c r="A103" s="26">
        <v>110</v>
      </c>
      <c r="B103" s="26" t="s">
        <v>123</v>
      </c>
      <c r="C103" s="85">
        <v>142</v>
      </c>
      <c r="D103" s="86">
        <v>353</v>
      </c>
      <c r="E103" s="87">
        <f t="shared" si="22"/>
        <v>353</v>
      </c>
      <c r="F103" s="78">
        <f>Y103+AA103+AC103+AE103+AG103+AI103+AK103</f>
        <v>345</v>
      </c>
      <c r="G103" s="27"/>
      <c r="H103" s="88" t="str">
        <f t="shared" si="13"/>
        <v>0</v>
      </c>
      <c r="I103" s="89"/>
      <c r="J103" s="88" t="str">
        <f t="shared" si="14"/>
        <v>0</v>
      </c>
      <c r="K103" s="89"/>
      <c r="L103" s="88" t="str">
        <f t="shared" si="15"/>
        <v>0</v>
      </c>
      <c r="M103" s="89"/>
      <c r="N103" s="88" t="str">
        <f t="shared" si="16"/>
        <v>0</v>
      </c>
      <c r="O103" s="89"/>
      <c r="P103" s="88" t="str">
        <f t="shared" si="17"/>
        <v>0</v>
      </c>
      <c r="Q103" s="89"/>
      <c r="R103" s="88" t="str">
        <f t="shared" si="18"/>
        <v>0</v>
      </c>
      <c r="S103" s="129">
        <v>0</v>
      </c>
      <c r="T103" s="129">
        <v>0</v>
      </c>
      <c r="U103" s="129">
        <v>320</v>
      </c>
      <c r="V103" s="89">
        <v>320</v>
      </c>
      <c r="W103" s="131">
        <v>33</v>
      </c>
      <c r="X103" s="131">
        <v>0</v>
      </c>
      <c r="Y103" s="90">
        <v>0</v>
      </c>
      <c r="Z103" s="90">
        <v>0</v>
      </c>
      <c r="AA103" s="90">
        <v>317</v>
      </c>
      <c r="AB103" s="90">
        <v>318</v>
      </c>
      <c r="AC103" s="90">
        <v>0</v>
      </c>
      <c r="AD103" s="90">
        <v>0</v>
      </c>
      <c r="AE103" s="90">
        <v>28</v>
      </c>
      <c r="AF103" s="90">
        <v>35</v>
      </c>
      <c r="AG103" s="90">
        <v>0</v>
      </c>
      <c r="AH103" s="90">
        <v>0</v>
      </c>
      <c r="AI103" s="90">
        <v>0</v>
      </c>
      <c r="AJ103" s="90">
        <v>0</v>
      </c>
      <c r="AK103" s="90"/>
      <c r="AL103" s="89"/>
      <c r="AM103" s="52"/>
      <c r="AN103" s="52"/>
      <c r="AO103" s="52">
        <v>1</v>
      </c>
      <c r="AP103" s="52"/>
      <c r="AQ103" s="52"/>
      <c r="AR103" s="52"/>
      <c r="AS103" s="52">
        <v>7</v>
      </c>
      <c r="AT103" s="52"/>
      <c r="AU103" s="52"/>
      <c r="AV103" s="52"/>
      <c r="AW103" s="52"/>
      <c r="AX103" s="52"/>
      <c r="AY103" s="126"/>
      <c r="AZ103" s="89"/>
      <c r="BA103" s="90" t="s">
        <v>302</v>
      </c>
      <c r="BB103" s="91" t="s">
        <v>303</v>
      </c>
      <c r="BC103" s="104">
        <f t="shared" si="19"/>
        <v>353</v>
      </c>
      <c r="BD103" s="104">
        <f t="shared" si="20"/>
        <v>353</v>
      </c>
      <c r="BE103" s="79">
        <f t="shared" si="21"/>
        <v>0</v>
      </c>
    </row>
    <row r="104" spans="1:57" ht="18.75" customHeight="1">
      <c r="A104" s="26">
        <v>113</v>
      </c>
      <c r="B104" s="26" t="s">
        <v>68</v>
      </c>
      <c r="C104" s="85">
        <v>417</v>
      </c>
      <c r="D104" s="86"/>
      <c r="E104" s="87">
        <f t="shared" si="22"/>
        <v>508</v>
      </c>
      <c r="F104" s="78">
        <f aca="true" t="shared" si="23" ref="F104:F109">Y104+AA104+AC104+AE104+AG104+AI104+AK104+AM104+AO104+AQ104+AS104+AU104+AW104+AY104</f>
        <v>508</v>
      </c>
      <c r="G104" s="27"/>
      <c r="H104" s="88" t="str">
        <f t="shared" si="13"/>
        <v>0</v>
      </c>
      <c r="I104" s="89"/>
      <c r="J104" s="88" t="str">
        <f t="shared" si="14"/>
        <v>0</v>
      </c>
      <c r="K104" s="89"/>
      <c r="L104" s="88" t="str">
        <f t="shared" si="15"/>
        <v>0</v>
      </c>
      <c r="M104" s="89"/>
      <c r="N104" s="88" t="str">
        <f t="shared" si="16"/>
        <v>0</v>
      </c>
      <c r="O104" s="89"/>
      <c r="P104" s="88" t="str">
        <f t="shared" si="17"/>
        <v>0</v>
      </c>
      <c r="Q104" s="89"/>
      <c r="R104" s="88" t="str">
        <f t="shared" si="18"/>
        <v>0</v>
      </c>
      <c r="S104" s="129">
        <v>30</v>
      </c>
      <c r="T104" s="129">
        <v>20</v>
      </c>
      <c r="U104" s="129">
        <v>428</v>
      </c>
      <c r="V104" s="89">
        <v>415</v>
      </c>
      <c r="W104" s="131">
        <v>50</v>
      </c>
      <c r="X104" s="131">
        <v>0</v>
      </c>
      <c r="Y104" s="90">
        <v>0</v>
      </c>
      <c r="Z104" s="90">
        <v>0</v>
      </c>
      <c r="AA104" s="90">
        <v>454</v>
      </c>
      <c r="AB104" s="90">
        <v>455</v>
      </c>
      <c r="AC104" s="90">
        <v>30</v>
      </c>
      <c r="AD104" s="90">
        <v>20</v>
      </c>
      <c r="AE104" s="90">
        <v>21</v>
      </c>
      <c r="AF104" s="90">
        <v>10</v>
      </c>
      <c r="AG104" s="90">
        <v>0</v>
      </c>
      <c r="AH104" s="90">
        <v>0</v>
      </c>
      <c r="AI104" s="90">
        <v>0</v>
      </c>
      <c r="AJ104" s="90">
        <v>0</v>
      </c>
      <c r="AK104" s="90"/>
      <c r="AL104" s="89"/>
      <c r="AM104" s="52"/>
      <c r="AN104" s="52"/>
      <c r="AO104" s="52">
        <v>3</v>
      </c>
      <c r="AP104" s="52"/>
      <c r="AQ104" s="52"/>
      <c r="AR104" s="52"/>
      <c r="AS104" s="52"/>
      <c r="AT104" s="52"/>
      <c r="AU104" s="52"/>
      <c r="AV104" s="52"/>
      <c r="AW104" s="52"/>
      <c r="AX104" s="52"/>
      <c r="AY104" s="126"/>
      <c r="AZ104" s="89"/>
      <c r="BA104" s="90" t="s">
        <v>304</v>
      </c>
      <c r="BB104" s="91" t="s">
        <v>305</v>
      </c>
      <c r="BC104" s="104">
        <f t="shared" si="19"/>
        <v>508</v>
      </c>
      <c r="BD104" s="104">
        <f t="shared" si="20"/>
        <v>508</v>
      </c>
      <c r="BE104" s="79">
        <f t="shared" si="21"/>
        <v>0</v>
      </c>
    </row>
    <row r="105" spans="1:57" ht="18.75" customHeight="1">
      <c r="A105" s="26">
        <v>123</v>
      </c>
      <c r="B105" s="26" t="s">
        <v>226</v>
      </c>
      <c r="C105" s="85">
        <v>225</v>
      </c>
      <c r="D105" s="86">
        <v>445</v>
      </c>
      <c r="E105" s="87">
        <f t="shared" si="22"/>
        <v>445</v>
      </c>
      <c r="F105" s="78">
        <f t="shared" si="23"/>
        <v>445</v>
      </c>
      <c r="G105" s="27"/>
      <c r="H105" s="88" t="str">
        <f t="shared" si="13"/>
        <v>0</v>
      </c>
      <c r="I105" s="89"/>
      <c r="J105" s="88" t="str">
        <f t="shared" si="14"/>
        <v>0</v>
      </c>
      <c r="K105" s="89"/>
      <c r="L105" s="88" t="str">
        <f t="shared" si="15"/>
        <v>0</v>
      </c>
      <c r="M105" s="89"/>
      <c r="N105" s="88" t="str">
        <f t="shared" si="16"/>
        <v>0</v>
      </c>
      <c r="O105" s="89"/>
      <c r="P105" s="88" t="str">
        <f t="shared" si="17"/>
        <v>0</v>
      </c>
      <c r="Q105" s="89"/>
      <c r="R105" s="88" t="str">
        <f t="shared" si="18"/>
        <v>0</v>
      </c>
      <c r="S105" s="129">
        <v>30</v>
      </c>
      <c r="T105" s="129">
        <v>30</v>
      </c>
      <c r="U105" s="129">
        <v>373</v>
      </c>
      <c r="V105" s="89">
        <v>373</v>
      </c>
      <c r="W105" s="131">
        <v>42</v>
      </c>
      <c r="X105" s="131">
        <v>0</v>
      </c>
      <c r="Y105" s="90">
        <v>0</v>
      </c>
      <c r="Z105" s="90">
        <v>0</v>
      </c>
      <c r="AA105" s="90">
        <v>342</v>
      </c>
      <c r="AB105" s="90">
        <v>342</v>
      </c>
      <c r="AC105" s="90">
        <v>30</v>
      </c>
      <c r="AD105" s="90">
        <v>30</v>
      </c>
      <c r="AE105" s="90">
        <v>73</v>
      </c>
      <c r="AF105" s="90">
        <v>73</v>
      </c>
      <c r="AG105" s="90">
        <v>0</v>
      </c>
      <c r="AH105" s="90">
        <v>0</v>
      </c>
      <c r="AI105" s="90">
        <v>0</v>
      </c>
      <c r="AJ105" s="90">
        <v>0</v>
      </c>
      <c r="AK105" s="90"/>
      <c r="AL105" s="89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126"/>
      <c r="AZ105" s="89"/>
      <c r="BA105" s="90"/>
      <c r="BB105" s="91"/>
      <c r="BC105" s="104">
        <f t="shared" si="19"/>
        <v>445</v>
      </c>
      <c r="BD105" s="104">
        <f t="shared" si="20"/>
        <v>445</v>
      </c>
      <c r="BE105" s="79">
        <f t="shared" si="21"/>
        <v>0</v>
      </c>
    </row>
    <row r="106" spans="1:57" ht="18.75" customHeight="1">
      <c r="A106" s="26">
        <v>130</v>
      </c>
      <c r="B106" s="26" t="s">
        <v>124</v>
      </c>
      <c r="C106" s="85">
        <v>574</v>
      </c>
      <c r="D106" s="113">
        <v>1273</v>
      </c>
      <c r="E106" s="87">
        <f t="shared" si="22"/>
        <v>1266</v>
      </c>
      <c r="F106" s="78">
        <f t="shared" si="23"/>
        <v>1266</v>
      </c>
      <c r="G106" s="27"/>
      <c r="H106" s="88" t="str">
        <f t="shared" si="13"/>
        <v>0</v>
      </c>
      <c r="I106" s="89"/>
      <c r="J106" s="88" t="str">
        <f t="shared" si="14"/>
        <v>0</v>
      </c>
      <c r="K106" s="89"/>
      <c r="L106" s="88" t="str">
        <f t="shared" si="15"/>
        <v>0</v>
      </c>
      <c r="M106" s="89"/>
      <c r="N106" s="88" t="str">
        <f t="shared" si="16"/>
        <v>0</v>
      </c>
      <c r="O106" s="89"/>
      <c r="P106" s="88" t="str">
        <f t="shared" si="17"/>
        <v>0</v>
      </c>
      <c r="Q106" s="89"/>
      <c r="R106" s="88" t="str">
        <f t="shared" si="18"/>
        <v>0</v>
      </c>
      <c r="S106" s="129">
        <v>155</v>
      </c>
      <c r="T106" s="129">
        <v>141</v>
      </c>
      <c r="U106" s="129">
        <v>901</v>
      </c>
      <c r="V106" s="89">
        <v>915</v>
      </c>
      <c r="W106" s="131">
        <v>210</v>
      </c>
      <c r="X106" s="131">
        <v>0</v>
      </c>
      <c r="Y106" s="90">
        <v>80</v>
      </c>
      <c r="Z106" s="90">
        <v>80</v>
      </c>
      <c r="AA106" s="90">
        <v>959</v>
      </c>
      <c r="AB106" s="90">
        <v>966</v>
      </c>
      <c r="AC106" s="90">
        <v>75</v>
      </c>
      <c r="AD106" s="90">
        <v>61</v>
      </c>
      <c r="AE106" s="90">
        <v>124</v>
      </c>
      <c r="AF106" s="90">
        <v>153</v>
      </c>
      <c r="AG106" s="90">
        <v>0</v>
      </c>
      <c r="AH106" s="90">
        <v>0</v>
      </c>
      <c r="AI106" s="90">
        <v>13</v>
      </c>
      <c r="AJ106" s="90">
        <v>0</v>
      </c>
      <c r="AK106" s="90"/>
      <c r="AL106" s="89"/>
      <c r="AM106" s="52"/>
      <c r="AN106" s="52"/>
      <c r="AO106" s="52">
        <v>7</v>
      </c>
      <c r="AP106" s="52"/>
      <c r="AQ106" s="52"/>
      <c r="AR106" s="52"/>
      <c r="AS106" s="52">
        <v>8</v>
      </c>
      <c r="AT106" s="52"/>
      <c r="AU106" s="52"/>
      <c r="AV106" s="52"/>
      <c r="AW106" s="52"/>
      <c r="AX106" s="52"/>
      <c r="AY106" s="126"/>
      <c r="AZ106" s="89"/>
      <c r="BA106" s="90" t="s">
        <v>299</v>
      </c>
      <c r="BB106" s="91" t="s">
        <v>306</v>
      </c>
      <c r="BC106" s="104">
        <f t="shared" si="19"/>
        <v>1266</v>
      </c>
      <c r="BD106" s="104">
        <f t="shared" si="20"/>
        <v>1266</v>
      </c>
      <c r="BE106" s="79">
        <f t="shared" si="21"/>
        <v>0</v>
      </c>
    </row>
    <row r="107" spans="1:57" ht="18.75" customHeight="1">
      <c r="A107" s="26">
        <v>136</v>
      </c>
      <c r="B107" s="26" t="s">
        <v>69</v>
      </c>
      <c r="C107" s="85">
        <v>736</v>
      </c>
      <c r="D107" s="86">
        <v>1244</v>
      </c>
      <c r="E107" s="87">
        <f t="shared" si="22"/>
        <v>1244</v>
      </c>
      <c r="F107" s="78">
        <f t="shared" si="23"/>
        <v>1244</v>
      </c>
      <c r="G107" s="27"/>
      <c r="H107" s="88" t="str">
        <f t="shared" si="13"/>
        <v>0</v>
      </c>
      <c r="I107" s="89"/>
      <c r="J107" s="88" t="str">
        <f t="shared" si="14"/>
        <v>0</v>
      </c>
      <c r="K107" s="89"/>
      <c r="L107" s="88" t="str">
        <f t="shared" si="15"/>
        <v>0</v>
      </c>
      <c r="M107" s="89"/>
      <c r="N107" s="88" t="str">
        <f t="shared" si="16"/>
        <v>0</v>
      </c>
      <c r="O107" s="89"/>
      <c r="P107" s="88" t="str">
        <f t="shared" si="17"/>
        <v>0</v>
      </c>
      <c r="Q107" s="89"/>
      <c r="R107" s="88" t="str">
        <f t="shared" si="18"/>
        <v>0</v>
      </c>
      <c r="S107" s="129">
        <v>218</v>
      </c>
      <c r="T107" s="129">
        <v>218</v>
      </c>
      <c r="U107" s="129">
        <v>918</v>
      </c>
      <c r="V107" s="89">
        <v>918</v>
      </c>
      <c r="W107" s="131">
        <v>108</v>
      </c>
      <c r="X107" s="131">
        <v>0</v>
      </c>
      <c r="Y107" s="90">
        <v>183</v>
      </c>
      <c r="Z107" s="90">
        <v>183</v>
      </c>
      <c r="AA107" s="90">
        <v>940</v>
      </c>
      <c r="AB107" s="90">
        <v>943</v>
      </c>
      <c r="AC107" s="90">
        <v>35</v>
      </c>
      <c r="AD107" s="90">
        <v>35</v>
      </c>
      <c r="AE107" s="90">
        <v>83</v>
      </c>
      <c r="AF107" s="90">
        <v>83</v>
      </c>
      <c r="AG107" s="90">
        <v>0</v>
      </c>
      <c r="AH107" s="90">
        <v>0</v>
      </c>
      <c r="AI107" s="90">
        <v>0</v>
      </c>
      <c r="AJ107" s="90">
        <v>0</v>
      </c>
      <c r="AK107" s="90"/>
      <c r="AL107" s="89"/>
      <c r="AM107" s="52"/>
      <c r="AN107" s="52"/>
      <c r="AO107" s="52">
        <v>3</v>
      </c>
      <c r="AP107" s="52"/>
      <c r="AQ107" s="52"/>
      <c r="AR107" s="52"/>
      <c r="AS107" s="52"/>
      <c r="AT107" s="52"/>
      <c r="AU107" s="52"/>
      <c r="AV107" s="52"/>
      <c r="AW107" s="52"/>
      <c r="AX107" s="52"/>
      <c r="AY107" s="126"/>
      <c r="AZ107" s="89"/>
      <c r="BA107" s="90" t="s">
        <v>307</v>
      </c>
      <c r="BB107" s="91" t="s">
        <v>308</v>
      </c>
      <c r="BC107" s="104">
        <f t="shared" si="19"/>
        <v>1244</v>
      </c>
      <c r="BD107" s="104">
        <f t="shared" si="20"/>
        <v>1244</v>
      </c>
      <c r="BE107" s="79">
        <f t="shared" si="21"/>
        <v>0</v>
      </c>
    </row>
    <row r="108" spans="1:57" ht="18.75" customHeight="1">
      <c r="A108" s="26">
        <v>160</v>
      </c>
      <c r="B108" s="26" t="s">
        <v>70</v>
      </c>
      <c r="C108" s="85">
        <v>295</v>
      </c>
      <c r="D108" s="86">
        <v>540</v>
      </c>
      <c r="E108" s="87">
        <f t="shared" si="22"/>
        <v>540</v>
      </c>
      <c r="F108" s="78">
        <f t="shared" si="23"/>
        <v>540</v>
      </c>
      <c r="G108" s="27"/>
      <c r="H108" s="88" t="str">
        <f t="shared" si="13"/>
        <v>0</v>
      </c>
      <c r="I108" s="89"/>
      <c r="J108" s="88" t="str">
        <f t="shared" si="14"/>
        <v>0</v>
      </c>
      <c r="K108" s="89"/>
      <c r="L108" s="88" t="str">
        <f t="shared" si="15"/>
        <v>0</v>
      </c>
      <c r="M108" s="89"/>
      <c r="N108" s="88" t="str">
        <f t="shared" si="16"/>
        <v>0</v>
      </c>
      <c r="O108" s="89"/>
      <c r="P108" s="88" t="str">
        <f t="shared" si="17"/>
        <v>0</v>
      </c>
      <c r="Q108" s="89"/>
      <c r="R108" s="88" t="str">
        <f t="shared" si="18"/>
        <v>0</v>
      </c>
      <c r="S108" s="129">
        <v>22</v>
      </c>
      <c r="T108" s="129">
        <v>22</v>
      </c>
      <c r="U108" s="129">
        <v>474</v>
      </c>
      <c r="V108" s="89">
        <v>474</v>
      </c>
      <c r="W108" s="131">
        <v>44</v>
      </c>
      <c r="X108" s="131">
        <v>0</v>
      </c>
      <c r="Y108" s="90">
        <v>0</v>
      </c>
      <c r="Z108" s="90">
        <v>0</v>
      </c>
      <c r="AA108" s="90">
        <v>448</v>
      </c>
      <c r="AB108" s="90">
        <v>449</v>
      </c>
      <c r="AC108" s="90">
        <v>22</v>
      </c>
      <c r="AD108" s="90">
        <v>22</v>
      </c>
      <c r="AE108" s="90">
        <v>25</v>
      </c>
      <c r="AF108" s="90">
        <v>25</v>
      </c>
      <c r="AG108" s="90">
        <v>0</v>
      </c>
      <c r="AH108" s="90">
        <v>0</v>
      </c>
      <c r="AI108" s="90">
        <v>44</v>
      </c>
      <c r="AJ108" s="90">
        <v>44</v>
      </c>
      <c r="AK108" s="90"/>
      <c r="AL108" s="89"/>
      <c r="AM108" s="52"/>
      <c r="AN108" s="52"/>
      <c r="AO108" s="52">
        <v>1</v>
      </c>
      <c r="AP108" s="52"/>
      <c r="AQ108" s="52"/>
      <c r="AR108" s="52"/>
      <c r="AS108" s="52"/>
      <c r="AT108" s="52"/>
      <c r="AU108" s="52"/>
      <c r="AV108" s="52"/>
      <c r="AW108" s="52"/>
      <c r="AX108" s="52"/>
      <c r="AY108" s="126"/>
      <c r="AZ108" s="89"/>
      <c r="BA108" s="90" t="s">
        <v>282</v>
      </c>
      <c r="BB108" s="91"/>
      <c r="BC108" s="104">
        <f t="shared" si="19"/>
        <v>540</v>
      </c>
      <c r="BD108" s="104">
        <f t="shared" si="20"/>
        <v>540</v>
      </c>
      <c r="BE108" s="79">
        <f t="shared" si="21"/>
        <v>0</v>
      </c>
    </row>
    <row r="109" spans="1:57" ht="18.75" customHeight="1">
      <c r="A109" s="26">
        <v>163</v>
      </c>
      <c r="B109" s="26" t="s">
        <v>71</v>
      </c>
      <c r="C109" s="85">
        <v>284</v>
      </c>
      <c r="D109" s="86">
        <v>650</v>
      </c>
      <c r="E109" s="87">
        <f t="shared" si="22"/>
        <v>650</v>
      </c>
      <c r="F109" s="78">
        <f t="shared" si="23"/>
        <v>650</v>
      </c>
      <c r="G109" s="27"/>
      <c r="H109" s="88" t="str">
        <f t="shared" si="13"/>
        <v>0</v>
      </c>
      <c r="I109" s="89"/>
      <c r="J109" s="88" t="str">
        <f t="shared" si="14"/>
        <v>0</v>
      </c>
      <c r="K109" s="89"/>
      <c r="L109" s="88" t="str">
        <f t="shared" si="15"/>
        <v>0</v>
      </c>
      <c r="M109" s="89"/>
      <c r="N109" s="88" t="str">
        <f t="shared" si="16"/>
        <v>0</v>
      </c>
      <c r="O109" s="89"/>
      <c r="P109" s="88" t="str">
        <f t="shared" si="17"/>
        <v>0</v>
      </c>
      <c r="Q109" s="89"/>
      <c r="R109" s="88" t="str">
        <f t="shared" si="18"/>
        <v>0</v>
      </c>
      <c r="S109" s="129">
        <v>84</v>
      </c>
      <c r="T109" s="129">
        <v>84</v>
      </c>
      <c r="U109" s="129">
        <v>479</v>
      </c>
      <c r="V109" s="89">
        <v>475</v>
      </c>
      <c r="W109" s="131">
        <v>87</v>
      </c>
      <c r="X109" s="131">
        <v>0</v>
      </c>
      <c r="Y109" s="90">
        <v>53</v>
      </c>
      <c r="Z109" s="90">
        <v>53</v>
      </c>
      <c r="AA109" s="90">
        <v>531</v>
      </c>
      <c r="AB109" s="90">
        <v>536</v>
      </c>
      <c r="AC109" s="90">
        <v>31</v>
      </c>
      <c r="AD109" s="90">
        <v>31</v>
      </c>
      <c r="AE109" s="90">
        <v>30</v>
      </c>
      <c r="AF109" s="90">
        <v>30</v>
      </c>
      <c r="AG109" s="90">
        <v>0</v>
      </c>
      <c r="AH109" s="90">
        <v>0</v>
      </c>
      <c r="AI109" s="90">
        <v>0</v>
      </c>
      <c r="AJ109" s="90">
        <v>0</v>
      </c>
      <c r="AK109" s="90"/>
      <c r="AL109" s="89"/>
      <c r="AM109" s="52"/>
      <c r="AN109" s="52"/>
      <c r="AO109" s="52">
        <v>5</v>
      </c>
      <c r="AP109" s="52"/>
      <c r="AQ109" s="52"/>
      <c r="AR109" s="52"/>
      <c r="AS109" s="52"/>
      <c r="AT109" s="52"/>
      <c r="AU109" s="52"/>
      <c r="AV109" s="52"/>
      <c r="AW109" s="52"/>
      <c r="AX109" s="52"/>
      <c r="AY109" s="126"/>
      <c r="AZ109" s="89"/>
      <c r="BA109" s="90" t="s">
        <v>299</v>
      </c>
      <c r="BB109" s="91" t="s">
        <v>309</v>
      </c>
      <c r="BC109" s="104">
        <f t="shared" si="19"/>
        <v>650</v>
      </c>
      <c r="BD109" s="104">
        <f t="shared" si="20"/>
        <v>650</v>
      </c>
      <c r="BE109" s="79">
        <f t="shared" si="21"/>
        <v>0</v>
      </c>
    </row>
    <row r="110" spans="1:57" ht="18.75" customHeight="1">
      <c r="A110" s="115">
        <v>180</v>
      </c>
      <c r="B110" s="115" t="s">
        <v>345</v>
      </c>
      <c r="C110" s="85"/>
      <c r="D110" s="86"/>
      <c r="E110" s="87">
        <f t="shared" si="22"/>
        <v>0</v>
      </c>
      <c r="F110" s="78">
        <f>Y110+AA110+AC110+AE110+AG110+AI110+AK110</f>
        <v>0</v>
      </c>
      <c r="G110" s="27"/>
      <c r="H110" s="88" t="str">
        <f t="shared" si="13"/>
        <v>0</v>
      </c>
      <c r="I110" s="89"/>
      <c r="J110" s="88" t="str">
        <f t="shared" si="14"/>
        <v>0</v>
      </c>
      <c r="K110" s="89"/>
      <c r="L110" s="88" t="str">
        <f t="shared" si="15"/>
        <v>0</v>
      </c>
      <c r="M110" s="89"/>
      <c r="N110" s="88" t="str">
        <f t="shared" si="16"/>
        <v>0</v>
      </c>
      <c r="O110" s="89"/>
      <c r="P110" s="88" t="str">
        <f t="shared" si="17"/>
        <v>0</v>
      </c>
      <c r="Q110" s="89"/>
      <c r="R110" s="88" t="str">
        <f t="shared" si="18"/>
        <v>0</v>
      </c>
      <c r="S110" s="129"/>
      <c r="T110" s="129"/>
      <c r="U110" s="129"/>
      <c r="V110" s="89"/>
      <c r="W110" s="131"/>
      <c r="X110" s="131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89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126"/>
      <c r="AZ110" s="89"/>
      <c r="BA110" s="90"/>
      <c r="BB110" s="91"/>
      <c r="BC110" s="104">
        <f t="shared" si="19"/>
        <v>0</v>
      </c>
      <c r="BD110" s="104">
        <f t="shared" si="20"/>
        <v>0</v>
      </c>
      <c r="BE110" s="79">
        <f t="shared" si="21"/>
        <v>0</v>
      </c>
    </row>
    <row r="111" spans="1:57" ht="18.75" customHeight="1">
      <c r="A111" s="26">
        <v>169</v>
      </c>
      <c r="B111" s="26" t="s">
        <v>72</v>
      </c>
      <c r="C111" s="85">
        <v>248</v>
      </c>
      <c r="D111" s="86">
        <v>332</v>
      </c>
      <c r="E111" s="87">
        <f t="shared" si="22"/>
        <v>340</v>
      </c>
      <c r="F111" s="78">
        <f aca="true" t="shared" si="24" ref="F111:F121">Y111+AA111+AC111+AE111+AG111+AI111+AK111+AM111+AO111+AQ111+AS111+AU111+AW111+AY111</f>
        <v>340</v>
      </c>
      <c r="G111" s="27"/>
      <c r="H111" s="88" t="str">
        <f t="shared" si="13"/>
        <v>0</v>
      </c>
      <c r="I111" s="89"/>
      <c r="J111" s="88" t="str">
        <f t="shared" si="14"/>
        <v>0</v>
      </c>
      <c r="K111" s="89"/>
      <c r="L111" s="88" t="str">
        <f t="shared" si="15"/>
        <v>0</v>
      </c>
      <c r="M111" s="89"/>
      <c r="N111" s="88" t="str">
        <f t="shared" si="16"/>
        <v>0</v>
      </c>
      <c r="O111" s="89"/>
      <c r="P111" s="88" t="str">
        <f t="shared" si="17"/>
        <v>0</v>
      </c>
      <c r="Q111" s="89"/>
      <c r="R111" s="88" t="str">
        <f t="shared" si="18"/>
        <v>0</v>
      </c>
      <c r="S111" s="129">
        <v>73</v>
      </c>
      <c r="T111" s="129">
        <v>69</v>
      </c>
      <c r="U111" s="129">
        <v>194</v>
      </c>
      <c r="V111" s="89">
        <v>189</v>
      </c>
      <c r="W111" s="131">
        <v>73</v>
      </c>
      <c r="X111" s="131">
        <v>0</v>
      </c>
      <c r="Y111" s="90">
        <v>52</v>
      </c>
      <c r="Z111" s="90">
        <v>54</v>
      </c>
      <c r="AA111" s="90">
        <v>226</v>
      </c>
      <c r="AB111" s="90">
        <v>226</v>
      </c>
      <c r="AC111" s="90">
        <v>21</v>
      </c>
      <c r="AD111" s="90">
        <v>15</v>
      </c>
      <c r="AE111" s="90">
        <v>19</v>
      </c>
      <c r="AF111" s="90">
        <v>37</v>
      </c>
      <c r="AG111" s="90">
        <v>0</v>
      </c>
      <c r="AH111" s="90">
        <v>0</v>
      </c>
      <c r="AI111" s="90">
        <v>0</v>
      </c>
      <c r="AJ111" s="90">
        <v>0</v>
      </c>
      <c r="AK111" s="90"/>
      <c r="AL111" s="89"/>
      <c r="AM111" s="52"/>
      <c r="AN111" s="52"/>
      <c r="AO111" s="52">
        <v>4</v>
      </c>
      <c r="AP111" s="52"/>
      <c r="AQ111" s="52"/>
      <c r="AR111" s="52"/>
      <c r="AS111" s="52">
        <v>18</v>
      </c>
      <c r="AT111" s="52"/>
      <c r="AU111" s="52"/>
      <c r="AV111" s="52"/>
      <c r="AW111" s="52"/>
      <c r="AX111" s="52"/>
      <c r="AY111" s="126"/>
      <c r="AZ111" s="89"/>
      <c r="BA111" s="90" t="s">
        <v>310</v>
      </c>
      <c r="BB111" s="91" t="s">
        <v>311</v>
      </c>
      <c r="BC111" s="104">
        <f t="shared" si="19"/>
        <v>340</v>
      </c>
      <c r="BD111" s="104">
        <f t="shared" si="20"/>
        <v>340</v>
      </c>
      <c r="BE111" s="79">
        <f t="shared" si="21"/>
        <v>0</v>
      </c>
    </row>
    <row r="112" spans="1:57" ht="18.75" customHeight="1">
      <c r="A112" s="26">
        <v>171</v>
      </c>
      <c r="B112" s="26" t="s">
        <v>125</v>
      </c>
      <c r="C112" s="85">
        <v>232</v>
      </c>
      <c r="D112" s="113">
        <v>440</v>
      </c>
      <c r="E112" s="87">
        <f t="shared" si="22"/>
        <v>440</v>
      </c>
      <c r="F112" s="78">
        <f t="shared" si="24"/>
        <v>440</v>
      </c>
      <c r="G112" s="27"/>
      <c r="H112" s="88" t="str">
        <f t="shared" si="13"/>
        <v>0</v>
      </c>
      <c r="I112" s="89"/>
      <c r="J112" s="88" t="str">
        <f t="shared" si="14"/>
        <v>0</v>
      </c>
      <c r="K112" s="89"/>
      <c r="L112" s="88" t="str">
        <f t="shared" si="15"/>
        <v>0</v>
      </c>
      <c r="M112" s="89"/>
      <c r="N112" s="88" t="str">
        <f t="shared" si="16"/>
        <v>0</v>
      </c>
      <c r="O112" s="89"/>
      <c r="P112" s="88" t="str">
        <f t="shared" si="17"/>
        <v>0</v>
      </c>
      <c r="Q112" s="89"/>
      <c r="R112" s="88" t="str">
        <f t="shared" si="18"/>
        <v>0</v>
      </c>
      <c r="S112" s="129">
        <v>46</v>
      </c>
      <c r="T112" s="129">
        <v>43</v>
      </c>
      <c r="U112" s="129">
        <v>370</v>
      </c>
      <c r="V112" s="89">
        <v>373</v>
      </c>
      <c r="W112" s="131">
        <v>24</v>
      </c>
      <c r="X112" s="131">
        <v>0</v>
      </c>
      <c r="Y112" s="90">
        <v>31</v>
      </c>
      <c r="Z112" s="90">
        <v>31</v>
      </c>
      <c r="AA112" s="90">
        <v>348</v>
      </c>
      <c r="AB112" s="90">
        <v>349</v>
      </c>
      <c r="AC112" s="90">
        <v>15</v>
      </c>
      <c r="AD112" s="90">
        <v>12</v>
      </c>
      <c r="AE112" s="90">
        <v>45</v>
      </c>
      <c r="AF112" s="90">
        <v>48</v>
      </c>
      <c r="AG112" s="90">
        <v>0</v>
      </c>
      <c r="AH112" s="90">
        <v>0</v>
      </c>
      <c r="AI112" s="90">
        <v>0</v>
      </c>
      <c r="AJ112" s="90">
        <v>0</v>
      </c>
      <c r="AK112" s="90"/>
      <c r="AL112" s="89"/>
      <c r="AM112" s="52"/>
      <c r="AN112" s="52"/>
      <c r="AO112" s="52">
        <v>1</v>
      </c>
      <c r="AP112" s="52"/>
      <c r="AQ112" s="52"/>
      <c r="AR112" s="52"/>
      <c r="AS112" s="52"/>
      <c r="AT112" s="52"/>
      <c r="AU112" s="52"/>
      <c r="AV112" s="52"/>
      <c r="AW112" s="52"/>
      <c r="AX112" s="52"/>
      <c r="AY112" s="126"/>
      <c r="AZ112" s="89"/>
      <c r="BA112" s="90" t="s">
        <v>282</v>
      </c>
      <c r="BB112" s="91"/>
      <c r="BC112" s="104">
        <f t="shared" si="19"/>
        <v>440</v>
      </c>
      <c r="BD112" s="104">
        <f t="shared" si="20"/>
        <v>440</v>
      </c>
      <c r="BE112" s="79">
        <f t="shared" si="21"/>
        <v>0</v>
      </c>
    </row>
    <row r="113" spans="1:57" ht="18.75" customHeight="1">
      <c r="A113" s="26">
        <v>172</v>
      </c>
      <c r="B113" s="26" t="s">
        <v>126</v>
      </c>
      <c r="C113" s="85">
        <v>208</v>
      </c>
      <c r="D113" s="86">
        <v>478</v>
      </c>
      <c r="E113" s="87">
        <f t="shared" si="22"/>
        <v>478</v>
      </c>
      <c r="F113" s="78">
        <f t="shared" si="24"/>
        <v>478</v>
      </c>
      <c r="G113" s="27"/>
      <c r="H113" s="88" t="str">
        <f t="shared" si="13"/>
        <v>0</v>
      </c>
      <c r="I113" s="89"/>
      <c r="J113" s="88" t="str">
        <f t="shared" si="14"/>
        <v>0</v>
      </c>
      <c r="K113" s="89"/>
      <c r="L113" s="88" t="str">
        <f t="shared" si="15"/>
        <v>0</v>
      </c>
      <c r="M113" s="89"/>
      <c r="N113" s="88" t="str">
        <f t="shared" si="16"/>
        <v>0</v>
      </c>
      <c r="O113" s="89"/>
      <c r="P113" s="88" t="str">
        <f t="shared" si="17"/>
        <v>0</v>
      </c>
      <c r="Q113" s="89"/>
      <c r="R113" s="88" t="str">
        <f t="shared" si="18"/>
        <v>0</v>
      </c>
      <c r="S113" s="129">
        <v>75</v>
      </c>
      <c r="T113" s="129">
        <v>65</v>
      </c>
      <c r="U113" s="129">
        <v>403</v>
      </c>
      <c r="V113" s="89">
        <v>413</v>
      </c>
      <c r="W113" s="131">
        <v>0</v>
      </c>
      <c r="X113" s="131">
        <v>0</v>
      </c>
      <c r="Y113" s="90">
        <v>45</v>
      </c>
      <c r="Z113" s="90">
        <v>45</v>
      </c>
      <c r="AA113" s="90">
        <v>379</v>
      </c>
      <c r="AB113" s="90">
        <v>380</v>
      </c>
      <c r="AC113" s="90">
        <v>30</v>
      </c>
      <c r="AD113" s="90">
        <v>20</v>
      </c>
      <c r="AE113" s="90">
        <v>23</v>
      </c>
      <c r="AF113" s="90">
        <v>33</v>
      </c>
      <c r="AG113" s="90">
        <v>0</v>
      </c>
      <c r="AH113" s="90">
        <v>0</v>
      </c>
      <c r="AI113" s="90">
        <v>0</v>
      </c>
      <c r="AJ113" s="90">
        <v>0</v>
      </c>
      <c r="AK113" s="90"/>
      <c r="AL113" s="89"/>
      <c r="AM113" s="52"/>
      <c r="AN113" s="52"/>
      <c r="AO113" s="52">
        <v>1</v>
      </c>
      <c r="AP113" s="52"/>
      <c r="AQ113" s="52"/>
      <c r="AR113" s="52"/>
      <c r="AS113" s="52"/>
      <c r="AT113" s="52"/>
      <c r="AU113" s="52"/>
      <c r="AV113" s="52"/>
      <c r="AW113" s="52"/>
      <c r="AX113" s="52"/>
      <c r="AY113" s="126"/>
      <c r="AZ113" s="89"/>
      <c r="BA113" s="90" t="s">
        <v>312</v>
      </c>
      <c r="BB113" s="91"/>
      <c r="BC113" s="104">
        <f t="shared" si="19"/>
        <v>478</v>
      </c>
      <c r="BD113" s="104">
        <f t="shared" si="20"/>
        <v>478</v>
      </c>
      <c r="BE113" s="79">
        <f t="shared" si="21"/>
        <v>0</v>
      </c>
    </row>
    <row r="114" spans="1:57" ht="18.75" customHeight="1">
      <c r="A114" s="26">
        <v>173</v>
      </c>
      <c r="B114" s="26" t="s">
        <v>127</v>
      </c>
      <c r="C114" s="85">
        <v>306</v>
      </c>
      <c r="D114" s="86">
        <v>594</v>
      </c>
      <c r="E114" s="87">
        <f t="shared" si="22"/>
        <v>654</v>
      </c>
      <c r="F114" s="78">
        <f t="shared" si="24"/>
        <v>654</v>
      </c>
      <c r="G114" s="27"/>
      <c r="H114" s="88" t="str">
        <f t="shared" si="13"/>
        <v>0</v>
      </c>
      <c r="I114" s="89"/>
      <c r="J114" s="88" t="str">
        <f t="shared" si="14"/>
        <v>0</v>
      </c>
      <c r="K114" s="89"/>
      <c r="L114" s="88" t="str">
        <f t="shared" si="15"/>
        <v>0</v>
      </c>
      <c r="M114" s="89"/>
      <c r="N114" s="88" t="str">
        <f t="shared" si="16"/>
        <v>0</v>
      </c>
      <c r="O114" s="89"/>
      <c r="P114" s="88" t="str">
        <f t="shared" si="17"/>
        <v>0</v>
      </c>
      <c r="Q114" s="89"/>
      <c r="R114" s="88" t="str">
        <f t="shared" si="18"/>
        <v>0</v>
      </c>
      <c r="S114" s="129">
        <v>84</v>
      </c>
      <c r="T114" s="129">
        <v>84</v>
      </c>
      <c r="U114" s="129">
        <v>544</v>
      </c>
      <c r="V114" s="89">
        <v>483</v>
      </c>
      <c r="W114" s="131">
        <v>26</v>
      </c>
      <c r="X114" s="131">
        <v>0</v>
      </c>
      <c r="Y114" s="90">
        <v>46</v>
      </c>
      <c r="Z114" s="90">
        <v>44</v>
      </c>
      <c r="AA114" s="90">
        <v>542</v>
      </c>
      <c r="AB114" s="90">
        <v>480</v>
      </c>
      <c r="AC114" s="90">
        <v>38</v>
      </c>
      <c r="AD114" s="90">
        <v>40</v>
      </c>
      <c r="AE114" s="90">
        <v>24</v>
      </c>
      <c r="AF114" s="90">
        <v>30</v>
      </c>
      <c r="AG114" s="90">
        <v>0</v>
      </c>
      <c r="AH114" s="90">
        <v>0</v>
      </c>
      <c r="AI114" s="90">
        <v>0</v>
      </c>
      <c r="AJ114" s="90">
        <v>0</v>
      </c>
      <c r="AK114" s="90"/>
      <c r="AL114" s="89"/>
      <c r="AM114" s="52"/>
      <c r="AN114" s="52"/>
      <c r="AO114" s="52">
        <v>4</v>
      </c>
      <c r="AP114" s="52"/>
      <c r="AQ114" s="52"/>
      <c r="AR114" s="52"/>
      <c r="AS114" s="52"/>
      <c r="AT114" s="52"/>
      <c r="AU114" s="52"/>
      <c r="AV114" s="52"/>
      <c r="AW114" s="52"/>
      <c r="AX114" s="52"/>
      <c r="AY114" s="126"/>
      <c r="AZ114" s="89"/>
      <c r="BA114" s="90" t="s">
        <v>282</v>
      </c>
      <c r="BB114" s="91"/>
      <c r="BC114" s="104">
        <f t="shared" si="19"/>
        <v>654</v>
      </c>
      <c r="BD114" s="104">
        <f t="shared" si="20"/>
        <v>654</v>
      </c>
      <c r="BE114" s="79">
        <f t="shared" si="21"/>
        <v>0</v>
      </c>
    </row>
    <row r="115" spans="1:57" ht="18.75" customHeight="1">
      <c r="A115" s="26">
        <v>174</v>
      </c>
      <c r="B115" s="26" t="s">
        <v>73</v>
      </c>
      <c r="C115" s="85">
        <v>200</v>
      </c>
      <c r="D115" s="86">
        <v>485</v>
      </c>
      <c r="E115" s="87">
        <f t="shared" si="22"/>
        <v>803</v>
      </c>
      <c r="F115" s="78">
        <f t="shared" si="24"/>
        <v>803</v>
      </c>
      <c r="G115" s="27"/>
      <c r="H115" s="88" t="str">
        <f t="shared" si="13"/>
        <v>0</v>
      </c>
      <c r="I115" s="89"/>
      <c r="J115" s="88" t="str">
        <f t="shared" si="14"/>
        <v>0</v>
      </c>
      <c r="K115" s="89"/>
      <c r="L115" s="88" t="str">
        <f t="shared" si="15"/>
        <v>0</v>
      </c>
      <c r="M115" s="89"/>
      <c r="N115" s="88" t="str">
        <f t="shared" si="16"/>
        <v>0</v>
      </c>
      <c r="O115" s="89"/>
      <c r="P115" s="88" t="str">
        <f t="shared" si="17"/>
        <v>0</v>
      </c>
      <c r="Q115" s="89"/>
      <c r="R115" s="88" t="str">
        <f t="shared" si="18"/>
        <v>0</v>
      </c>
      <c r="S115" s="129">
        <v>120</v>
      </c>
      <c r="T115" s="129">
        <v>85</v>
      </c>
      <c r="U115" s="129">
        <v>659</v>
      </c>
      <c r="V115" s="89">
        <v>679</v>
      </c>
      <c r="W115" s="131">
        <v>24</v>
      </c>
      <c r="X115" s="131">
        <v>0</v>
      </c>
      <c r="Y115" s="90">
        <v>90</v>
      </c>
      <c r="Z115" s="90">
        <v>75</v>
      </c>
      <c r="AA115" s="90">
        <v>602</v>
      </c>
      <c r="AB115" s="90">
        <v>654</v>
      </c>
      <c r="AC115" s="90">
        <v>30</v>
      </c>
      <c r="AD115" s="90">
        <v>10</v>
      </c>
      <c r="AE115" s="90">
        <v>79</v>
      </c>
      <c r="AF115" s="90">
        <v>49</v>
      </c>
      <c r="AG115" s="90">
        <v>0</v>
      </c>
      <c r="AH115" s="90">
        <v>0</v>
      </c>
      <c r="AI115" s="90">
        <v>0</v>
      </c>
      <c r="AJ115" s="90">
        <v>0</v>
      </c>
      <c r="AK115" s="90"/>
      <c r="AL115" s="89"/>
      <c r="AM115" s="52"/>
      <c r="AN115" s="52"/>
      <c r="AO115" s="52">
        <v>2</v>
      </c>
      <c r="AP115" s="52"/>
      <c r="AQ115" s="52"/>
      <c r="AR115" s="52"/>
      <c r="AS115" s="52"/>
      <c r="AT115" s="52"/>
      <c r="AU115" s="52"/>
      <c r="AV115" s="52"/>
      <c r="AW115" s="52"/>
      <c r="AX115" s="52"/>
      <c r="AY115" s="126"/>
      <c r="AZ115" s="89"/>
      <c r="BA115" s="90" t="s">
        <v>282</v>
      </c>
      <c r="BB115" s="91"/>
      <c r="BC115" s="104">
        <f t="shared" si="19"/>
        <v>803</v>
      </c>
      <c r="BD115" s="104">
        <f t="shared" si="20"/>
        <v>803</v>
      </c>
      <c r="BE115" s="79">
        <f t="shared" si="21"/>
        <v>0</v>
      </c>
    </row>
    <row r="116" spans="1:57" ht="18.75" customHeight="1">
      <c r="A116" s="26">
        <v>176</v>
      </c>
      <c r="B116" s="26" t="s">
        <v>74</v>
      </c>
      <c r="C116" s="85">
        <v>204</v>
      </c>
      <c r="D116" s="86">
        <v>423</v>
      </c>
      <c r="E116" s="87">
        <f t="shared" si="22"/>
        <v>923</v>
      </c>
      <c r="F116" s="78">
        <f t="shared" si="24"/>
        <v>923</v>
      </c>
      <c r="G116" s="27"/>
      <c r="H116" s="88" t="str">
        <f t="shared" si="13"/>
        <v>0</v>
      </c>
      <c r="I116" s="89"/>
      <c r="J116" s="88" t="str">
        <f t="shared" si="14"/>
        <v>0</v>
      </c>
      <c r="K116" s="89"/>
      <c r="L116" s="88" t="str">
        <f t="shared" si="15"/>
        <v>0</v>
      </c>
      <c r="M116" s="89"/>
      <c r="N116" s="88" t="str">
        <f t="shared" si="16"/>
        <v>0</v>
      </c>
      <c r="O116" s="89"/>
      <c r="P116" s="88" t="str">
        <f t="shared" si="17"/>
        <v>0</v>
      </c>
      <c r="Q116" s="89"/>
      <c r="R116" s="88" t="str">
        <f t="shared" si="18"/>
        <v>0</v>
      </c>
      <c r="S116" s="129">
        <v>146</v>
      </c>
      <c r="T116" s="129">
        <v>144</v>
      </c>
      <c r="U116" s="129">
        <v>777</v>
      </c>
      <c r="V116" s="89">
        <v>779</v>
      </c>
      <c r="W116" s="131">
        <v>0</v>
      </c>
      <c r="X116" s="131">
        <v>0</v>
      </c>
      <c r="Y116" s="90">
        <v>121</v>
      </c>
      <c r="Z116" s="90">
        <v>121</v>
      </c>
      <c r="AA116" s="90">
        <v>758</v>
      </c>
      <c r="AB116" s="90">
        <v>761</v>
      </c>
      <c r="AC116" s="90">
        <v>25</v>
      </c>
      <c r="AD116" s="90">
        <v>23</v>
      </c>
      <c r="AE116" s="90">
        <v>19</v>
      </c>
      <c r="AF116" s="90">
        <v>18</v>
      </c>
      <c r="AG116" s="90">
        <v>0</v>
      </c>
      <c r="AH116" s="90">
        <v>0</v>
      </c>
      <c r="AI116" s="90">
        <v>0</v>
      </c>
      <c r="AJ116" s="90">
        <v>0</v>
      </c>
      <c r="AK116" s="90"/>
      <c r="AL116" s="89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126"/>
      <c r="AZ116" s="89"/>
      <c r="BA116" s="90"/>
      <c r="BB116" s="91"/>
      <c r="BC116" s="104">
        <f t="shared" si="19"/>
        <v>923</v>
      </c>
      <c r="BD116" s="104">
        <f t="shared" si="20"/>
        <v>923</v>
      </c>
      <c r="BE116" s="79">
        <f t="shared" si="21"/>
        <v>0</v>
      </c>
    </row>
    <row r="117" spans="1:57" ht="18.75" customHeight="1">
      <c r="A117" s="26">
        <v>177</v>
      </c>
      <c r="B117" s="26" t="s">
        <v>75</v>
      </c>
      <c r="C117" s="85">
        <v>209</v>
      </c>
      <c r="D117" s="86">
        <v>423</v>
      </c>
      <c r="E117" s="87">
        <f t="shared" si="22"/>
        <v>483</v>
      </c>
      <c r="F117" s="78">
        <f t="shared" si="24"/>
        <v>483</v>
      </c>
      <c r="G117" s="27"/>
      <c r="H117" s="88" t="str">
        <f t="shared" si="13"/>
        <v>0</v>
      </c>
      <c r="I117" s="89"/>
      <c r="J117" s="88" t="str">
        <f t="shared" si="14"/>
        <v>0</v>
      </c>
      <c r="K117" s="89"/>
      <c r="L117" s="88" t="str">
        <f t="shared" si="15"/>
        <v>0</v>
      </c>
      <c r="M117" s="89"/>
      <c r="N117" s="88" t="str">
        <f t="shared" si="16"/>
        <v>0</v>
      </c>
      <c r="O117" s="89"/>
      <c r="P117" s="88" t="str">
        <f t="shared" si="17"/>
        <v>0</v>
      </c>
      <c r="Q117" s="89"/>
      <c r="R117" s="88" t="str">
        <f t="shared" si="18"/>
        <v>0</v>
      </c>
      <c r="S117" s="129">
        <v>35</v>
      </c>
      <c r="T117" s="129">
        <v>35</v>
      </c>
      <c r="U117" s="129">
        <v>378</v>
      </c>
      <c r="V117" s="89">
        <v>385</v>
      </c>
      <c r="W117" s="131">
        <v>70</v>
      </c>
      <c r="X117" s="131">
        <v>0</v>
      </c>
      <c r="Y117" s="90">
        <v>35</v>
      </c>
      <c r="Z117" s="90">
        <v>35</v>
      </c>
      <c r="AA117" s="90">
        <v>396</v>
      </c>
      <c r="AB117" s="90">
        <v>412</v>
      </c>
      <c r="AC117" s="90">
        <v>0</v>
      </c>
      <c r="AD117" s="90">
        <v>0</v>
      </c>
      <c r="AE117" s="90">
        <v>43</v>
      </c>
      <c r="AF117" s="90">
        <v>43</v>
      </c>
      <c r="AG117" s="90">
        <v>0</v>
      </c>
      <c r="AH117" s="90">
        <v>0</v>
      </c>
      <c r="AI117" s="90">
        <v>0</v>
      </c>
      <c r="AJ117" s="90">
        <v>0</v>
      </c>
      <c r="AK117" s="90"/>
      <c r="AL117" s="89"/>
      <c r="AM117" s="52"/>
      <c r="AN117" s="52"/>
      <c r="AO117" s="52">
        <v>9</v>
      </c>
      <c r="AP117" s="52"/>
      <c r="AQ117" s="52"/>
      <c r="AR117" s="52"/>
      <c r="AS117" s="52"/>
      <c r="AT117" s="52"/>
      <c r="AU117" s="52"/>
      <c r="AV117" s="52"/>
      <c r="AW117" s="52"/>
      <c r="AX117" s="52"/>
      <c r="AY117" s="126"/>
      <c r="AZ117" s="89"/>
      <c r="BA117" s="90" t="s">
        <v>313</v>
      </c>
      <c r="BB117" s="91" t="s">
        <v>314</v>
      </c>
      <c r="BC117" s="104">
        <f t="shared" si="19"/>
        <v>483</v>
      </c>
      <c r="BD117" s="104">
        <f t="shared" si="20"/>
        <v>483</v>
      </c>
      <c r="BE117" s="79">
        <f t="shared" si="21"/>
        <v>0</v>
      </c>
    </row>
    <row r="118" spans="1:57" ht="18.75" customHeight="1">
      <c r="A118" s="26">
        <v>178</v>
      </c>
      <c r="B118" s="26" t="s">
        <v>76</v>
      </c>
      <c r="C118" s="85">
        <v>316</v>
      </c>
      <c r="D118" s="113">
        <v>410</v>
      </c>
      <c r="E118" s="87">
        <f t="shared" si="22"/>
        <v>423</v>
      </c>
      <c r="F118" s="78">
        <f t="shared" si="24"/>
        <v>423</v>
      </c>
      <c r="G118" s="27"/>
      <c r="H118" s="88" t="str">
        <f t="shared" si="13"/>
        <v>0</v>
      </c>
      <c r="I118" s="89"/>
      <c r="J118" s="88" t="str">
        <f t="shared" si="14"/>
        <v>0</v>
      </c>
      <c r="K118" s="89"/>
      <c r="L118" s="88" t="str">
        <f t="shared" si="15"/>
        <v>0</v>
      </c>
      <c r="M118" s="89"/>
      <c r="N118" s="88" t="str">
        <f t="shared" si="16"/>
        <v>0</v>
      </c>
      <c r="O118" s="89"/>
      <c r="P118" s="88" t="str">
        <f t="shared" si="17"/>
        <v>0</v>
      </c>
      <c r="Q118" s="89"/>
      <c r="R118" s="88" t="str">
        <f t="shared" si="18"/>
        <v>0</v>
      </c>
      <c r="S118" s="129">
        <v>80</v>
      </c>
      <c r="T118" s="129">
        <v>80</v>
      </c>
      <c r="U118" s="129">
        <v>343</v>
      </c>
      <c r="V118" s="89">
        <v>343</v>
      </c>
      <c r="W118" s="131">
        <v>0</v>
      </c>
      <c r="X118" s="131">
        <v>0</v>
      </c>
      <c r="Y118" s="90">
        <v>59</v>
      </c>
      <c r="Z118" s="90">
        <v>60</v>
      </c>
      <c r="AA118" s="90">
        <v>319</v>
      </c>
      <c r="AB118" s="90">
        <v>320</v>
      </c>
      <c r="AC118" s="90">
        <v>20</v>
      </c>
      <c r="AD118" s="90">
        <v>20</v>
      </c>
      <c r="AE118" s="90">
        <v>23</v>
      </c>
      <c r="AF118" s="90">
        <v>23</v>
      </c>
      <c r="AG118" s="90">
        <v>0</v>
      </c>
      <c r="AH118" s="90">
        <v>0</v>
      </c>
      <c r="AI118" s="90">
        <v>0</v>
      </c>
      <c r="AJ118" s="90">
        <v>0</v>
      </c>
      <c r="AK118" s="90"/>
      <c r="AL118" s="89"/>
      <c r="AM118" s="52">
        <v>1</v>
      </c>
      <c r="AN118" s="52"/>
      <c r="AO118" s="52">
        <v>1</v>
      </c>
      <c r="AP118" s="52"/>
      <c r="AQ118" s="52"/>
      <c r="AR118" s="52"/>
      <c r="AS118" s="52"/>
      <c r="AT118" s="52"/>
      <c r="AU118" s="52"/>
      <c r="AV118" s="52"/>
      <c r="AW118" s="52"/>
      <c r="AX118" s="52"/>
      <c r="AY118" s="126"/>
      <c r="AZ118" s="89"/>
      <c r="BA118" s="90" t="s">
        <v>282</v>
      </c>
      <c r="BB118" s="91"/>
      <c r="BC118" s="104">
        <f t="shared" si="19"/>
        <v>423</v>
      </c>
      <c r="BD118" s="104">
        <f t="shared" si="20"/>
        <v>423</v>
      </c>
      <c r="BE118" s="79">
        <f t="shared" si="21"/>
        <v>0</v>
      </c>
    </row>
    <row r="119" spans="1:57" ht="18.75" customHeight="1">
      <c r="A119" s="26">
        <v>186</v>
      </c>
      <c r="B119" s="26" t="s">
        <v>128</v>
      </c>
      <c r="C119" s="85">
        <v>60</v>
      </c>
      <c r="D119" s="86">
        <v>175</v>
      </c>
      <c r="E119" s="87">
        <f t="shared" si="22"/>
        <v>162</v>
      </c>
      <c r="F119" s="78">
        <f t="shared" si="24"/>
        <v>162</v>
      </c>
      <c r="G119" s="27"/>
      <c r="H119" s="88" t="str">
        <f t="shared" si="13"/>
        <v>0</v>
      </c>
      <c r="I119" s="89"/>
      <c r="J119" s="88" t="str">
        <f t="shared" si="14"/>
        <v>0</v>
      </c>
      <c r="K119" s="89"/>
      <c r="L119" s="88" t="str">
        <f t="shared" si="15"/>
        <v>0</v>
      </c>
      <c r="M119" s="89"/>
      <c r="N119" s="88" t="str">
        <f t="shared" si="16"/>
        <v>0</v>
      </c>
      <c r="O119" s="89"/>
      <c r="P119" s="88" t="str">
        <f t="shared" si="17"/>
        <v>0</v>
      </c>
      <c r="Q119" s="89"/>
      <c r="R119" s="88" t="str">
        <f t="shared" si="18"/>
        <v>0</v>
      </c>
      <c r="S119" s="129">
        <v>29</v>
      </c>
      <c r="T119" s="129">
        <v>32</v>
      </c>
      <c r="U119" s="129">
        <v>133</v>
      </c>
      <c r="V119" s="89">
        <v>143</v>
      </c>
      <c r="W119" s="131">
        <v>0</v>
      </c>
      <c r="X119" s="131">
        <v>0</v>
      </c>
      <c r="Y119" s="90">
        <v>20</v>
      </c>
      <c r="Z119" s="90">
        <v>22</v>
      </c>
      <c r="AA119" s="90">
        <v>133</v>
      </c>
      <c r="AB119" s="90">
        <v>143</v>
      </c>
      <c r="AC119" s="90">
        <v>9</v>
      </c>
      <c r="AD119" s="90">
        <v>10</v>
      </c>
      <c r="AE119" s="90">
        <v>0</v>
      </c>
      <c r="AF119" s="90">
        <v>0</v>
      </c>
      <c r="AG119" s="90">
        <v>0</v>
      </c>
      <c r="AH119" s="90">
        <v>0</v>
      </c>
      <c r="AI119" s="90">
        <v>0</v>
      </c>
      <c r="AJ119" s="90">
        <v>0</v>
      </c>
      <c r="AK119" s="90"/>
      <c r="AL119" s="89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126"/>
      <c r="AZ119" s="89"/>
      <c r="BA119" s="90"/>
      <c r="BB119" s="91"/>
      <c r="BC119" s="104">
        <f t="shared" si="19"/>
        <v>162</v>
      </c>
      <c r="BD119" s="104">
        <f t="shared" si="20"/>
        <v>162</v>
      </c>
      <c r="BE119" s="79">
        <f t="shared" si="21"/>
        <v>0</v>
      </c>
    </row>
    <row r="120" spans="1:57" ht="18.75" customHeight="1">
      <c r="A120" s="26">
        <v>188</v>
      </c>
      <c r="B120" s="26" t="s">
        <v>235</v>
      </c>
      <c r="C120" s="85">
        <v>344</v>
      </c>
      <c r="D120" s="86">
        <v>574</v>
      </c>
      <c r="E120" s="87">
        <f t="shared" si="22"/>
        <v>574</v>
      </c>
      <c r="F120" s="78">
        <f t="shared" si="24"/>
        <v>574</v>
      </c>
      <c r="G120" s="27"/>
      <c r="H120" s="88" t="str">
        <f t="shared" si="13"/>
        <v>0</v>
      </c>
      <c r="I120" s="89"/>
      <c r="J120" s="88" t="str">
        <f t="shared" si="14"/>
        <v>0</v>
      </c>
      <c r="K120" s="89"/>
      <c r="L120" s="88" t="str">
        <f t="shared" si="15"/>
        <v>0</v>
      </c>
      <c r="M120" s="89"/>
      <c r="N120" s="88" t="str">
        <f t="shared" si="16"/>
        <v>0</v>
      </c>
      <c r="O120" s="89"/>
      <c r="P120" s="88" t="str">
        <f t="shared" si="17"/>
        <v>0</v>
      </c>
      <c r="Q120" s="89"/>
      <c r="R120" s="88" t="str">
        <f t="shared" si="18"/>
        <v>0</v>
      </c>
      <c r="S120" s="129">
        <v>55</v>
      </c>
      <c r="T120" s="129">
        <v>55</v>
      </c>
      <c r="U120" s="129">
        <v>499</v>
      </c>
      <c r="V120" s="89">
        <v>499</v>
      </c>
      <c r="W120" s="131">
        <v>20</v>
      </c>
      <c r="X120" s="131">
        <v>0</v>
      </c>
      <c r="Y120" s="90">
        <v>45</v>
      </c>
      <c r="Z120" s="90">
        <v>45</v>
      </c>
      <c r="AA120" s="90">
        <v>478</v>
      </c>
      <c r="AB120" s="90">
        <v>480</v>
      </c>
      <c r="AC120" s="90">
        <v>10</v>
      </c>
      <c r="AD120" s="90">
        <v>10</v>
      </c>
      <c r="AE120" s="90">
        <v>39</v>
      </c>
      <c r="AF120" s="90">
        <v>39</v>
      </c>
      <c r="AG120" s="90">
        <v>0</v>
      </c>
      <c r="AH120" s="90">
        <v>0</v>
      </c>
      <c r="AI120" s="90">
        <v>0</v>
      </c>
      <c r="AJ120" s="90">
        <v>0</v>
      </c>
      <c r="AK120" s="90"/>
      <c r="AL120" s="89"/>
      <c r="AM120" s="52"/>
      <c r="AN120" s="52"/>
      <c r="AO120" s="52">
        <v>2</v>
      </c>
      <c r="AP120" s="52"/>
      <c r="AQ120" s="52"/>
      <c r="AR120" s="52"/>
      <c r="AS120" s="52"/>
      <c r="AT120" s="52"/>
      <c r="AU120" s="52"/>
      <c r="AV120" s="52"/>
      <c r="AW120" s="52"/>
      <c r="AX120" s="52"/>
      <c r="AY120" s="126"/>
      <c r="AZ120" s="89"/>
      <c r="BA120" s="90" t="s">
        <v>282</v>
      </c>
      <c r="BB120" s="91"/>
      <c r="BC120" s="104">
        <f t="shared" si="19"/>
        <v>574</v>
      </c>
      <c r="BD120" s="104">
        <f t="shared" si="20"/>
        <v>574</v>
      </c>
      <c r="BE120" s="79">
        <f t="shared" si="21"/>
        <v>0</v>
      </c>
    </row>
    <row r="121" spans="1:57" ht="18.75" customHeight="1">
      <c r="A121" s="26">
        <v>200</v>
      </c>
      <c r="B121" s="26" t="s">
        <v>129</v>
      </c>
      <c r="C121" s="85">
        <v>185</v>
      </c>
      <c r="D121" s="86">
        <v>454</v>
      </c>
      <c r="E121" s="87">
        <f t="shared" si="22"/>
        <v>934</v>
      </c>
      <c r="F121" s="78">
        <f t="shared" si="24"/>
        <v>934</v>
      </c>
      <c r="G121" s="27"/>
      <c r="H121" s="88" t="str">
        <f t="shared" si="13"/>
        <v>0</v>
      </c>
      <c r="I121" s="89"/>
      <c r="J121" s="88" t="str">
        <f t="shared" si="14"/>
        <v>0</v>
      </c>
      <c r="K121" s="89"/>
      <c r="L121" s="88" t="str">
        <f t="shared" si="15"/>
        <v>0</v>
      </c>
      <c r="M121" s="89"/>
      <c r="N121" s="88" t="str">
        <f t="shared" si="16"/>
        <v>0</v>
      </c>
      <c r="O121" s="89"/>
      <c r="P121" s="88" t="str">
        <f t="shared" si="17"/>
        <v>0</v>
      </c>
      <c r="Q121" s="89"/>
      <c r="R121" s="88" t="str">
        <f t="shared" si="18"/>
        <v>0</v>
      </c>
      <c r="S121" s="129">
        <v>60</v>
      </c>
      <c r="T121" s="129">
        <v>60</v>
      </c>
      <c r="U121" s="129">
        <v>852</v>
      </c>
      <c r="V121" s="89">
        <v>852</v>
      </c>
      <c r="W121" s="131">
        <v>22</v>
      </c>
      <c r="X121" s="131">
        <v>0</v>
      </c>
      <c r="Y121" s="90">
        <v>60</v>
      </c>
      <c r="Z121" s="90">
        <v>60</v>
      </c>
      <c r="AA121" s="90">
        <v>811</v>
      </c>
      <c r="AB121" s="90">
        <v>812</v>
      </c>
      <c r="AC121" s="90">
        <v>0</v>
      </c>
      <c r="AD121" s="90">
        <v>0</v>
      </c>
      <c r="AE121" s="90">
        <v>62</v>
      </c>
      <c r="AF121" s="90">
        <v>62</v>
      </c>
      <c r="AG121" s="90">
        <v>0</v>
      </c>
      <c r="AH121" s="90">
        <v>0</v>
      </c>
      <c r="AI121" s="90">
        <v>0</v>
      </c>
      <c r="AJ121" s="90">
        <v>0</v>
      </c>
      <c r="AK121" s="90"/>
      <c r="AL121" s="89"/>
      <c r="AM121" s="52"/>
      <c r="AN121" s="52"/>
      <c r="AO121" s="52">
        <v>1</v>
      </c>
      <c r="AP121" s="52"/>
      <c r="AQ121" s="52"/>
      <c r="AR121" s="52"/>
      <c r="AS121" s="52"/>
      <c r="AT121" s="52"/>
      <c r="AU121" s="52"/>
      <c r="AV121" s="52"/>
      <c r="AW121" s="52"/>
      <c r="AX121" s="52"/>
      <c r="AY121" s="126"/>
      <c r="AZ121" s="89"/>
      <c r="BA121" s="90" t="s">
        <v>310</v>
      </c>
      <c r="BB121" s="91" t="s">
        <v>315</v>
      </c>
      <c r="BC121" s="104">
        <f t="shared" si="19"/>
        <v>934</v>
      </c>
      <c r="BD121" s="104">
        <f t="shared" si="20"/>
        <v>934</v>
      </c>
      <c r="BE121" s="79">
        <f t="shared" si="21"/>
        <v>0</v>
      </c>
    </row>
    <row r="122" spans="1:57" ht="18.75" customHeight="1">
      <c r="A122" s="26">
        <v>202</v>
      </c>
      <c r="B122" s="26" t="s">
        <v>77</v>
      </c>
      <c r="C122" s="85">
        <v>322</v>
      </c>
      <c r="D122" s="86">
        <v>530</v>
      </c>
      <c r="E122" s="87">
        <f t="shared" si="22"/>
        <v>530</v>
      </c>
      <c r="F122" s="78">
        <f>Y122+AA122+AC122+AE122+AG122+AI122+AK122</f>
        <v>515</v>
      </c>
      <c r="G122" s="27"/>
      <c r="H122" s="88" t="str">
        <f t="shared" si="13"/>
        <v>0</v>
      </c>
      <c r="I122" s="89"/>
      <c r="J122" s="88" t="str">
        <f t="shared" si="14"/>
        <v>0</v>
      </c>
      <c r="K122" s="89"/>
      <c r="L122" s="88" t="str">
        <f t="shared" si="15"/>
        <v>0</v>
      </c>
      <c r="M122" s="89"/>
      <c r="N122" s="88" t="str">
        <f t="shared" si="16"/>
        <v>0</v>
      </c>
      <c r="O122" s="89"/>
      <c r="P122" s="88" t="str">
        <f t="shared" si="17"/>
        <v>0</v>
      </c>
      <c r="Q122" s="89"/>
      <c r="R122" s="88" t="str">
        <f t="shared" si="18"/>
        <v>0</v>
      </c>
      <c r="S122" s="129">
        <v>0</v>
      </c>
      <c r="T122" s="129">
        <v>0</v>
      </c>
      <c r="U122" s="129">
        <v>453</v>
      </c>
      <c r="V122" s="89">
        <v>453</v>
      </c>
      <c r="W122" s="131">
        <v>77</v>
      </c>
      <c r="X122" s="131">
        <v>0</v>
      </c>
      <c r="Y122" s="90">
        <v>0</v>
      </c>
      <c r="Z122" s="90">
        <v>0</v>
      </c>
      <c r="AA122" s="90">
        <v>465</v>
      </c>
      <c r="AB122" s="90">
        <v>474</v>
      </c>
      <c r="AC122" s="90">
        <v>0</v>
      </c>
      <c r="AD122" s="90">
        <v>0</v>
      </c>
      <c r="AE122" s="90">
        <v>50</v>
      </c>
      <c r="AF122" s="90">
        <v>50</v>
      </c>
      <c r="AG122" s="90">
        <v>0</v>
      </c>
      <c r="AH122" s="90">
        <v>0</v>
      </c>
      <c r="AI122" s="90">
        <v>0</v>
      </c>
      <c r="AJ122" s="90">
        <v>6</v>
      </c>
      <c r="AK122" s="90"/>
      <c r="AL122" s="89"/>
      <c r="AM122" s="52"/>
      <c r="AN122" s="52"/>
      <c r="AO122" s="52">
        <v>9</v>
      </c>
      <c r="AP122" s="52"/>
      <c r="AQ122" s="52"/>
      <c r="AR122" s="52"/>
      <c r="AS122" s="52"/>
      <c r="AT122" s="52"/>
      <c r="AU122" s="52"/>
      <c r="AV122" s="52"/>
      <c r="AW122" s="52">
        <v>6</v>
      </c>
      <c r="AX122" s="52"/>
      <c r="AY122" s="126"/>
      <c r="AZ122" s="89"/>
      <c r="BA122" s="90" t="s">
        <v>299</v>
      </c>
      <c r="BB122" s="91" t="s">
        <v>316</v>
      </c>
      <c r="BC122" s="104">
        <f t="shared" si="19"/>
        <v>530</v>
      </c>
      <c r="BD122" s="104">
        <f t="shared" si="20"/>
        <v>530</v>
      </c>
      <c r="BE122" s="79">
        <f t="shared" si="21"/>
        <v>0</v>
      </c>
    </row>
    <row r="123" spans="1:57" ht="18.75" customHeight="1">
      <c r="A123" s="26">
        <v>205</v>
      </c>
      <c r="B123" s="26" t="s">
        <v>238</v>
      </c>
      <c r="C123" s="85">
        <v>149</v>
      </c>
      <c r="D123" s="86">
        <v>369</v>
      </c>
      <c r="E123" s="87">
        <f t="shared" si="22"/>
        <v>418</v>
      </c>
      <c r="F123" s="78">
        <f>Y123+AA123+AC123+AE123+AG123+AI123+AK123+AM123+AO123+AQ123+AS123+AU123+AW123+AY123</f>
        <v>418</v>
      </c>
      <c r="G123" s="27"/>
      <c r="H123" s="88" t="str">
        <f t="shared" si="13"/>
        <v>0</v>
      </c>
      <c r="I123" s="89"/>
      <c r="J123" s="88" t="str">
        <f t="shared" si="14"/>
        <v>0</v>
      </c>
      <c r="K123" s="89"/>
      <c r="L123" s="88" t="str">
        <f t="shared" si="15"/>
        <v>0</v>
      </c>
      <c r="M123" s="89"/>
      <c r="N123" s="88" t="str">
        <f t="shared" si="16"/>
        <v>0</v>
      </c>
      <c r="O123" s="89"/>
      <c r="P123" s="88" t="str">
        <f t="shared" si="17"/>
        <v>0</v>
      </c>
      <c r="Q123" s="89"/>
      <c r="R123" s="88" t="str">
        <f t="shared" si="18"/>
        <v>0</v>
      </c>
      <c r="S123" s="129">
        <v>35</v>
      </c>
      <c r="T123" s="129">
        <v>40</v>
      </c>
      <c r="U123" s="129">
        <v>352</v>
      </c>
      <c r="V123" s="89">
        <v>379</v>
      </c>
      <c r="W123" s="131">
        <v>31</v>
      </c>
      <c r="X123" s="131">
        <v>0</v>
      </c>
      <c r="Y123" s="90">
        <v>0</v>
      </c>
      <c r="Z123" s="90">
        <v>0</v>
      </c>
      <c r="AA123" s="90">
        <v>367</v>
      </c>
      <c r="AB123" s="90">
        <v>389</v>
      </c>
      <c r="AC123" s="90">
        <v>4</v>
      </c>
      <c r="AD123" s="90">
        <v>10</v>
      </c>
      <c r="AE123" s="90">
        <v>15</v>
      </c>
      <c r="AF123" s="90">
        <v>20</v>
      </c>
      <c r="AG123" s="90">
        <v>31</v>
      </c>
      <c r="AH123" s="90">
        <v>30</v>
      </c>
      <c r="AI123" s="90">
        <v>0</v>
      </c>
      <c r="AJ123" s="90">
        <v>0</v>
      </c>
      <c r="AK123" s="90"/>
      <c r="AL123" s="89"/>
      <c r="AM123" s="52"/>
      <c r="AN123" s="52"/>
      <c r="AO123" s="52">
        <v>1</v>
      </c>
      <c r="AP123" s="52"/>
      <c r="AQ123" s="52"/>
      <c r="AR123" s="52"/>
      <c r="AS123" s="52"/>
      <c r="AT123" s="52"/>
      <c r="AU123" s="52"/>
      <c r="AV123" s="52"/>
      <c r="AW123" s="52"/>
      <c r="AX123" s="52"/>
      <c r="AY123" s="126"/>
      <c r="AZ123" s="89"/>
      <c r="BA123" s="90" t="s">
        <v>317</v>
      </c>
      <c r="BB123" s="91"/>
      <c r="BC123" s="104">
        <f t="shared" si="19"/>
        <v>418</v>
      </c>
      <c r="BD123" s="104">
        <f t="shared" si="20"/>
        <v>418</v>
      </c>
      <c r="BE123" s="79">
        <f t="shared" si="21"/>
        <v>0</v>
      </c>
    </row>
    <row r="124" spans="1:57" ht="18.75" customHeight="1">
      <c r="A124" s="26">
        <v>206</v>
      </c>
      <c r="B124" s="26" t="s">
        <v>78</v>
      </c>
      <c r="C124" s="85">
        <v>125</v>
      </c>
      <c r="D124" s="86">
        <v>360</v>
      </c>
      <c r="E124" s="87">
        <f t="shared" si="22"/>
        <v>366</v>
      </c>
      <c r="F124" s="78">
        <f>Y124+AA124+AC124+AE124+AG124+AI124+AK124+AM124+AO124+AQ124+AS124+AU124+AW124+AY124</f>
        <v>366</v>
      </c>
      <c r="G124" s="27"/>
      <c r="H124" s="88" t="str">
        <f t="shared" si="13"/>
        <v>0</v>
      </c>
      <c r="I124" s="89"/>
      <c r="J124" s="88" t="str">
        <f t="shared" si="14"/>
        <v>0</v>
      </c>
      <c r="K124" s="89"/>
      <c r="L124" s="88" t="str">
        <f t="shared" si="15"/>
        <v>0</v>
      </c>
      <c r="M124" s="89"/>
      <c r="N124" s="88" t="str">
        <f t="shared" si="16"/>
        <v>0</v>
      </c>
      <c r="O124" s="89"/>
      <c r="P124" s="88" t="str">
        <f t="shared" si="17"/>
        <v>0</v>
      </c>
      <c r="Q124" s="89"/>
      <c r="R124" s="88" t="str">
        <f t="shared" si="18"/>
        <v>0</v>
      </c>
      <c r="S124" s="129">
        <v>49</v>
      </c>
      <c r="T124" s="129">
        <v>30</v>
      </c>
      <c r="U124" s="129">
        <v>285</v>
      </c>
      <c r="V124" s="89">
        <v>300</v>
      </c>
      <c r="W124" s="131">
        <v>32</v>
      </c>
      <c r="X124" s="131">
        <v>0</v>
      </c>
      <c r="Y124" s="90">
        <v>0</v>
      </c>
      <c r="Z124" s="90">
        <v>0</v>
      </c>
      <c r="AA124" s="90">
        <v>302</v>
      </c>
      <c r="AB124" s="90">
        <v>299</v>
      </c>
      <c r="AC124" s="90">
        <v>14</v>
      </c>
      <c r="AD124" s="90">
        <v>0</v>
      </c>
      <c r="AE124" s="90">
        <v>12</v>
      </c>
      <c r="AF124" s="90">
        <v>31</v>
      </c>
      <c r="AG124" s="90">
        <v>35</v>
      </c>
      <c r="AH124" s="90">
        <v>30</v>
      </c>
      <c r="AI124" s="90">
        <v>0</v>
      </c>
      <c r="AJ124" s="90">
        <v>0</v>
      </c>
      <c r="AK124" s="90"/>
      <c r="AL124" s="89"/>
      <c r="AM124" s="52"/>
      <c r="AN124" s="52"/>
      <c r="AO124" s="52">
        <v>3</v>
      </c>
      <c r="AP124" s="52"/>
      <c r="AQ124" s="52"/>
      <c r="AR124" s="52"/>
      <c r="AS124" s="52"/>
      <c r="AT124" s="52"/>
      <c r="AU124" s="52"/>
      <c r="AV124" s="52"/>
      <c r="AW124" s="52"/>
      <c r="AX124" s="52"/>
      <c r="AY124" s="126"/>
      <c r="AZ124" s="89"/>
      <c r="BA124" s="90" t="s">
        <v>318</v>
      </c>
      <c r="BB124" s="91" t="s">
        <v>319</v>
      </c>
      <c r="BC124" s="104">
        <f t="shared" si="19"/>
        <v>366</v>
      </c>
      <c r="BD124" s="104">
        <f t="shared" si="20"/>
        <v>366</v>
      </c>
      <c r="BE124" s="79">
        <f t="shared" si="21"/>
        <v>0</v>
      </c>
    </row>
    <row r="125" spans="1:57" ht="18.75" customHeight="1">
      <c r="A125" s="26">
        <v>213</v>
      </c>
      <c r="B125" s="26" t="s">
        <v>79</v>
      </c>
      <c r="C125" s="85">
        <v>423</v>
      </c>
      <c r="D125" s="113">
        <v>594</v>
      </c>
      <c r="E125" s="87">
        <f t="shared" si="22"/>
        <v>597</v>
      </c>
      <c r="F125" s="78">
        <f>Y125+AA125+AC125+AE125+AG125+AI125+AK125+AM125+AO125+AQ125+AS125+AU125+AW125+AY125</f>
        <v>597</v>
      </c>
      <c r="G125" s="27"/>
      <c r="H125" s="88" t="str">
        <f t="shared" si="13"/>
        <v>0</v>
      </c>
      <c r="I125" s="89"/>
      <c r="J125" s="88" t="str">
        <f t="shared" si="14"/>
        <v>0</v>
      </c>
      <c r="K125" s="89"/>
      <c r="L125" s="88" t="str">
        <f t="shared" si="15"/>
        <v>0</v>
      </c>
      <c r="M125" s="89"/>
      <c r="N125" s="88" t="str">
        <f t="shared" si="16"/>
        <v>0</v>
      </c>
      <c r="O125" s="89"/>
      <c r="P125" s="88" t="str">
        <f t="shared" si="17"/>
        <v>0</v>
      </c>
      <c r="Q125" s="89"/>
      <c r="R125" s="88" t="str">
        <f t="shared" si="18"/>
        <v>0</v>
      </c>
      <c r="S125" s="129">
        <v>30</v>
      </c>
      <c r="T125" s="129">
        <v>30</v>
      </c>
      <c r="U125" s="129">
        <v>507</v>
      </c>
      <c r="V125" s="89">
        <v>507</v>
      </c>
      <c r="W125" s="131">
        <v>60</v>
      </c>
      <c r="X125" s="131">
        <v>0</v>
      </c>
      <c r="Y125" s="90">
        <v>0</v>
      </c>
      <c r="Z125" s="90">
        <v>0</v>
      </c>
      <c r="AA125" s="90">
        <v>541</v>
      </c>
      <c r="AB125" s="90">
        <v>544</v>
      </c>
      <c r="AC125" s="90">
        <v>30</v>
      </c>
      <c r="AD125" s="90">
        <v>30</v>
      </c>
      <c r="AE125" s="90">
        <v>23</v>
      </c>
      <c r="AF125" s="90">
        <v>23</v>
      </c>
      <c r="AG125" s="90">
        <v>0</v>
      </c>
      <c r="AH125" s="90">
        <v>0</v>
      </c>
      <c r="AI125" s="90">
        <v>0</v>
      </c>
      <c r="AJ125" s="90">
        <v>0</v>
      </c>
      <c r="AK125" s="90"/>
      <c r="AL125" s="89"/>
      <c r="AM125" s="52"/>
      <c r="AN125" s="52"/>
      <c r="AO125" s="52">
        <v>3</v>
      </c>
      <c r="AP125" s="52"/>
      <c r="AQ125" s="52"/>
      <c r="AR125" s="52"/>
      <c r="AS125" s="52"/>
      <c r="AT125" s="52"/>
      <c r="AU125" s="52"/>
      <c r="AV125" s="52"/>
      <c r="AW125" s="52"/>
      <c r="AX125" s="52"/>
      <c r="AY125" s="126"/>
      <c r="AZ125" s="89"/>
      <c r="BA125" s="90" t="s">
        <v>283</v>
      </c>
      <c r="BB125" s="91" t="s">
        <v>295</v>
      </c>
      <c r="BC125" s="104">
        <f t="shared" si="19"/>
        <v>597</v>
      </c>
      <c r="BD125" s="104">
        <f t="shared" si="20"/>
        <v>597</v>
      </c>
      <c r="BE125" s="79">
        <f t="shared" si="21"/>
        <v>0</v>
      </c>
    </row>
    <row r="126" spans="1:57" ht="18.75" customHeight="1">
      <c r="A126" s="26">
        <v>216</v>
      </c>
      <c r="B126" s="26" t="s">
        <v>130</v>
      </c>
      <c r="C126" s="85">
        <v>290</v>
      </c>
      <c r="D126" s="86">
        <v>510</v>
      </c>
      <c r="E126" s="87">
        <f t="shared" si="22"/>
        <v>510</v>
      </c>
      <c r="F126" s="78">
        <f>Y126+AA126+AC126+AE126+AG126+AI126+AK126</f>
        <v>492</v>
      </c>
      <c r="G126" s="27"/>
      <c r="H126" s="88" t="str">
        <f t="shared" si="13"/>
        <v>0</v>
      </c>
      <c r="I126" s="89"/>
      <c r="J126" s="88" t="str">
        <f t="shared" si="14"/>
        <v>0</v>
      </c>
      <c r="K126" s="89"/>
      <c r="L126" s="88" t="str">
        <f t="shared" si="15"/>
        <v>0</v>
      </c>
      <c r="M126" s="89"/>
      <c r="N126" s="88" t="str">
        <f t="shared" si="16"/>
        <v>0</v>
      </c>
      <c r="O126" s="89"/>
      <c r="P126" s="88" t="str">
        <f t="shared" si="17"/>
        <v>0</v>
      </c>
      <c r="Q126" s="89"/>
      <c r="R126" s="88" t="str">
        <f t="shared" si="18"/>
        <v>0</v>
      </c>
      <c r="S126" s="129">
        <v>0</v>
      </c>
      <c r="T126" s="129">
        <v>0</v>
      </c>
      <c r="U126" s="129">
        <v>433</v>
      </c>
      <c r="V126" s="89">
        <v>429</v>
      </c>
      <c r="W126" s="131">
        <v>77</v>
      </c>
      <c r="X126" s="131">
        <v>0</v>
      </c>
      <c r="Y126" s="90">
        <v>0</v>
      </c>
      <c r="Z126" s="90">
        <v>0</v>
      </c>
      <c r="AA126" s="90">
        <v>380</v>
      </c>
      <c r="AB126" s="90">
        <v>376</v>
      </c>
      <c r="AC126" s="90">
        <v>0</v>
      </c>
      <c r="AD126" s="90">
        <v>0</v>
      </c>
      <c r="AE126" s="90">
        <v>49</v>
      </c>
      <c r="AF126" s="90">
        <v>68</v>
      </c>
      <c r="AG126" s="90">
        <v>0</v>
      </c>
      <c r="AH126" s="90">
        <v>0</v>
      </c>
      <c r="AI126" s="90">
        <v>63</v>
      </c>
      <c r="AJ126" s="90">
        <v>60</v>
      </c>
      <c r="AK126" s="90"/>
      <c r="AL126" s="89"/>
      <c r="AM126" s="52"/>
      <c r="AN126" s="52"/>
      <c r="AO126" s="52"/>
      <c r="AP126" s="52"/>
      <c r="AQ126" s="52"/>
      <c r="AR126" s="52"/>
      <c r="AS126" s="52">
        <v>18</v>
      </c>
      <c r="AT126" s="52"/>
      <c r="AU126" s="52"/>
      <c r="AV126" s="52"/>
      <c r="AW126" s="52"/>
      <c r="AX126" s="52"/>
      <c r="AY126" s="126"/>
      <c r="AZ126" s="89"/>
      <c r="BA126" s="90" t="s">
        <v>283</v>
      </c>
      <c r="BB126" s="91" t="s">
        <v>320</v>
      </c>
      <c r="BC126" s="104">
        <f t="shared" si="19"/>
        <v>510</v>
      </c>
      <c r="BD126" s="104">
        <f t="shared" si="20"/>
        <v>510</v>
      </c>
      <c r="BE126" s="79">
        <f t="shared" si="21"/>
        <v>0</v>
      </c>
    </row>
    <row r="127" spans="1:57" ht="18.75" customHeight="1">
      <c r="A127" s="26">
        <v>219</v>
      </c>
      <c r="B127" s="26" t="s">
        <v>131</v>
      </c>
      <c r="C127" s="85">
        <v>20</v>
      </c>
      <c r="D127" s="86">
        <v>72</v>
      </c>
      <c r="E127" s="87">
        <f t="shared" si="22"/>
        <v>73</v>
      </c>
      <c r="F127" s="78">
        <f>Y127+AA127+AC127+AE127+AG127+AI127+AK127</f>
        <v>73</v>
      </c>
      <c r="G127" s="27"/>
      <c r="H127" s="88" t="str">
        <f t="shared" si="13"/>
        <v>0</v>
      </c>
      <c r="I127" s="89"/>
      <c r="J127" s="88" t="str">
        <f t="shared" si="14"/>
        <v>0</v>
      </c>
      <c r="K127" s="89"/>
      <c r="L127" s="88" t="str">
        <f t="shared" si="15"/>
        <v>0</v>
      </c>
      <c r="M127" s="89"/>
      <c r="N127" s="88" t="str">
        <f t="shared" si="16"/>
        <v>0</v>
      </c>
      <c r="O127" s="89"/>
      <c r="P127" s="88" t="str">
        <f t="shared" si="17"/>
        <v>0</v>
      </c>
      <c r="Q127" s="89"/>
      <c r="R127" s="88" t="str">
        <f t="shared" si="18"/>
        <v>0</v>
      </c>
      <c r="S127" s="129">
        <v>0</v>
      </c>
      <c r="T127" s="129">
        <v>0</v>
      </c>
      <c r="U127" s="129">
        <v>73</v>
      </c>
      <c r="V127" s="89">
        <v>72</v>
      </c>
      <c r="W127" s="131">
        <v>0</v>
      </c>
      <c r="X127" s="131">
        <v>0</v>
      </c>
      <c r="Y127" s="90">
        <v>0</v>
      </c>
      <c r="Z127" s="90">
        <v>0</v>
      </c>
      <c r="AA127" s="90">
        <v>73</v>
      </c>
      <c r="AB127" s="90">
        <v>72</v>
      </c>
      <c r="AC127" s="90">
        <v>0</v>
      </c>
      <c r="AD127" s="90">
        <v>0</v>
      </c>
      <c r="AE127" s="90">
        <v>0</v>
      </c>
      <c r="AF127" s="90">
        <v>0</v>
      </c>
      <c r="AG127" s="90">
        <v>0</v>
      </c>
      <c r="AH127" s="90">
        <v>0</v>
      </c>
      <c r="AI127" s="90">
        <v>0</v>
      </c>
      <c r="AJ127" s="90">
        <v>0</v>
      </c>
      <c r="AK127" s="90"/>
      <c r="AL127" s="89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126"/>
      <c r="AZ127" s="89"/>
      <c r="BA127" s="90"/>
      <c r="BB127" s="91"/>
      <c r="BC127" s="104">
        <f t="shared" si="19"/>
        <v>73</v>
      </c>
      <c r="BD127" s="104">
        <f t="shared" si="20"/>
        <v>73</v>
      </c>
      <c r="BE127" s="79">
        <f t="shared" si="21"/>
        <v>0</v>
      </c>
    </row>
    <row r="128" spans="1:57" ht="18.75" customHeight="1">
      <c r="A128" s="26">
        <v>220</v>
      </c>
      <c r="B128" s="26" t="s">
        <v>227</v>
      </c>
      <c r="C128" s="85">
        <v>183</v>
      </c>
      <c r="D128" s="86">
        <v>330</v>
      </c>
      <c r="E128" s="87">
        <f t="shared" si="22"/>
        <v>330</v>
      </c>
      <c r="F128" s="78">
        <f aca="true" t="shared" si="25" ref="F128:F133">Y128+AA128+AC128+AE128+AG128+AI128+AK128+AM128+AO128+AQ128+AS128+AU128+AW128+AY128</f>
        <v>330</v>
      </c>
      <c r="G128" s="27"/>
      <c r="H128" s="88" t="str">
        <f t="shared" si="13"/>
        <v>0</v>
      </c>
      <c r="I128" s="89"/>
      <c r="J128" s="88" t="str">
        <f t="shared" si="14"/>
        <v>0</v>
      </c>
      <c r="K128" s="89"/>
      <c r="L128" s="88" t="str">
        <f t="shared" si="15"/>
        <v>0</v>
      </c>
      <c r="M128" s="89"/>
      <c r="N128" s="88" t="str">
        <f t="shared" si="16"/>
        <v>0</v>
      </c>
      <c r="O128" s="89"/>
      <c r="P128" s="88" t="str">
        <f t="shared" si="17"/>
        <v>0</v>
      </c>
      <c r="Q128" s="89"/>
      <c r="R128" s="88" t="str">
        <f t="shared" si="18"/>
        <v>0</v>
      </c>
      <c r="S128" s="129">
        <v>40</v>
      </c>
      <c r="T128" s="129">
        <v>40</v>
      </c>
      <c r="U128" s="129">
        <v>290</v>
      </c>
      <c r="V128" s="89">
        <v>290</v>
      </c>
      <c r="W128" s="131">
        <v>0</v>
      </c>
      <c r="X128" s="131">
        <v>0</v>
      </c>
      <c r="Y128" s="90">
        <v>30</v>
      </c>
      <c r="Z128" s="90">
        <v>30</v>
      </c>
      <c r="AA128" s="90">
        <v>280</v>
      </c>
      <c r="AB128" s="90">
        <v>280</v>
      </c>
      <c r="AC128" s="90">
        <v>10</v>
      </c>
      <c r="AD128" s="90">
        <v>10</v>
      </c>
      <c r="AE128" s="90">
        <v>10</v>
      </c>
      <c r="AF128" s="90">
        <v>10</v>
      </c>
      <c r="AG128" s="90">
        <v>0</v>
      </c>
      <c r="AH128" s="90">
        <v>0</v>
      </c>
      <c r="AI128" s="90">
        <v>0</v>
      </c>
      <c r="AJ128" s="90">
        <v>0</v>
      </c>
      <c r="AK128" s="90"/>
      <c r="AL128" s="89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126"/>
      <c r="AZ128" s="89"/>
      <c r="BA128" s="90"/>
      <c r="BB128" s="91"/>
      <c r="BC128" s="104">
        <f t="shared" si="19"/>
        <v>330</v>
      </c>
      <c r="BD128" s="104">
        <f t="shared" si="20"/>
        <v>330</v>
      </c>
      <c r="BE128" s="79">
        <f t="shared" si="21"/>
        <v>0</v>
      </c>
    </row>
    <row r="129" spans="1:57" ht="18.75" customHeight="1">
      <c r="A129" s="107">
        <v>221</v>
      </c>
      <c r="B129" s="107" t="s">
        <v>132</v>
      </c>
      <c r="C129" s="85">
        <v>501</v>
      </c>
      <c r="D129" s="113">
        <v>693</v>
      </c>
      <c r="E129" s="87">
        <f t="shared" si="22"/>
        <v>686</v>
      </c>
      <c r="F129" s="78">
        <f t="shared" si="25"/>
        <v>686</v>
      </c>
      <c r="G129" s="27"/>
      <c r="H129" s="88" t="str">
        <f t="shared" si="13"/>
        <v>0</v>
      </c>
      <c r="I129" s="89"/>
      <c r="J129" s="88" t="str">
        <f t="shared" si="14"/>
        <v>0</v>
      </c>
      <c r="K129" s="89"/>
      <c r="L129" s="88" t="str">
        <f t="shared" si="15"/>
        <v>0</v>
      </c>
      <c r="M129" s="89"/>
      <c r="N129" s="88" t="str">
        <f t="shared" si="16"/>
        <v>0</v>
      </c>
      <c r="O129" s="89"/>
      <c r="P129" s="88" t="str">
        <f t="shared" si="17"/>
        <v>0</v>
      </c>
      <c r="Q129" s="89"/>
      <c r="R129" s="88" t="str">
        <f t="shared" si="18"/>
        <v>0</v>
      </c>
      <c r="S129" s="129">
        <v>20</v>
      </c>
      <c r="T129" s="129">
        <v>20</v>
      </c>
      <c r="U129" s="129">
        <v>506</v>
      </c>
      <c r="V129" s="89">
        <v>496</v>
      </c>
      <c r="W129" s="131">
        <v>160</v>
      </c>
      <c r="X129" s="131">
        <v>0</v>
      </c>
      <c r="Y129" s="90">
        <v>0</v>
      </c>
      <c r="Z129" s="90">
        <v>0</v>
      </c>
      <c r="AA129" s="90">
        <v>590</v>
      </c>
      <c r="AB129" s="90">
        <v>597</v>
      </c>
      <c r="AC129" s="90">
        <v>20</v>
      </c>
      <c r="AD129" s="90">
        <v>20</v>
      </c>
      <c r="AE129" s="90">
        <v>66</v>
      </c>
      <c r="AF129" s="90">
        <v>56</v>
      </c>
      <c r="AG129" s="90">
        <v>0</v>
      </c>
      <c r="AH129" s="90">
        <v>0</v>
      </c>
      <c r="AI129" s="90">
        <v>0</v>
      </c>
      <c r="AJ129" s="90">
        <v>0</v>
      </c>
      <c r="AK129" s="90"/>
      <c r="AL129" s="89"/>
      <c r="AM129" s="52"/>
      <c r="AN129" s="52"/>
      <c r="AO129" s="52">
        <v>10</v>
      </c>
      <c r="AP129" s="52"/>
      <c r="AQ129" s="52"/>
      <c r="AR129" s="52"/>
      <c r="AS129" s="52"/>
      <c r="AT129" s="52"/>
      <c r="AU129" s="52"/>
      <c r="AV129" s="52"/>
      <c r="AW129" s="52"/>
      <c r="AX129" s="52"/>
      <c r="AY129" s="126"/>
      <c r="AZ129" s="89"/>
      <c r="BA129" s="116" t="s">
        <v>299</v>
      </c>
      <c r="BB129" s="117" t="s">
        <v>321</v>
      </c>
      <c r="BC129" s="104">
        <f t="shared" si="19"/>
        <v>686</v>
      </c>
      <c r="BD129" s="104">
        <f t="shared" si="20"/>
        <v>686</v>
      </c>
      <c r="BE129" s="79">
        <f t="shared" si="21"/>
        <v>0</v>
      </c>
    </row>
    <row r="130" spans="1:57" ht="18.75" customHeight="1">
      <c r="A130" s="26">
        <v>2</v>
      </c>
      <c r="B130" s="26" t="s">
        <v>80</v>
      </c>
      <c r="C130" s="85">
        <v>170</v>
      </c>
      <c r="D130" s="86">
        <v>314</v>
      </c>
      <c r="E130" s="87">
        <f t="shared" si="22"/>
        <v>314</v>
      </c>
      <c r="F130" s="78">
        <f t="shared" si="25"/>
        <v>314</v>
      </c>
      <c r="G130" s="27"/>
      <c r="H130" s="88" t="str">
        <f t="shared" si="13"/>
        <v>0</v>
      </c>
      <c r="I130" s="89"/>
      <c r="J130" s="88" t="str">
        <f t="shared" si="14"/>
        <v>0</v>
      </c>
      <c r="K130" s="89"/>
      <c r="L130" s="88" t="str">
        <f t="shared" si="15"/>
        <v>0</v>
      </c>
      <c r="M130" s="89"/>
      <c r="N130" s="88" t="str">
        <f t="shared" si="16"/>
        <v>0</v>
      </c>
      <c r="O130" s="89"/>
      <c r="P130" s="88" t="str">
        <f t="shared" si="17"/>
        <v>0</v>
      </c>
      <c r="Q130" s="89"/>
      <c r="R130" s="88" t="str">
        <f t="shared" si="18"/>
        <v>0</v>
      </c>
      <c r="S130" s="129">
        <v>91</v>
      </c>
      <c r="T130" s="129">
        <v>84</v>
      </c>
      <c r="U130" s="129">
        <v>176</v>
      </c>
      <c r="V130" s="89">
        <v>185</v>
      </c>
      <c r="W130" s="131">
        <v>47</v>
      </c>
      <c r="X130" s="131">
        <v>0</v>
      </c>
      <c r="Y130" s="90">
        <v>67</v>
      </c>
      <c r="Z130" s="90">
        <v>60</v>
      </c>
      <c r="AA130" s="90">
        <v>222</v>
      </c>
      <c r="AB130" s="90">
        <v>230</v>
      </c>
      <c r="AC130" s="90">
        <v>24</v>
      </c>
      <c r="AD130" s="90">
        <v>24</v>
      </c>
      <c r="AE130" s="90">
        <v>0</v>
      </c>
      <c r="AF130" s="90">
        <v>0</v>
      </c>
      <c r="AG130" s="90">
        <v>0</v>
      </c>
      <c r="AH130" s="90">
        <v>0</v>
      </c>
      <c r="AI130" s="90">
        <v>0</v>
      </c>
      <c r="AJ130" s="90">
        <v>0</v>
      </c>
      <c r="AK130" s="90"/>
      <c r="AL130" s="89"/>
      <c r="AM130" s="52"/>
      <c r="AN130" s="52"/>
      <c r="AO130" s="52">
        <v>1</v>
      </c>
      <c r="AP130" s="52"/>
      <c r="AQ130" s="52"/>
      <c r="AR130" s="52"/>
      <c r="AS130" s="52"/>
      <c r="AT130" s="52"/>
      <c r="AU130" s="52"/>
      <c r="AV130" s="52"/>
      <c r="AW130" s="52"/>
      <c r="AX130" s="52"/>
      <c r="AY130" s="126"/>
      <c r="AZ130" s="89"/>
      <c r="BA130" s="90" t="s">
        <v>283</v>
      </c>
      <c r="BB130" s="91" t="s">
        <v>322</v>
      </c>
      <c r="BC130" s="104">
        <f t="shared" si="19"/>
        <v>314</v>
      </c>
      <c r="BD130" s="104">
        <f t="shared" si="20"/>
        <v>314</v>
      </c>
      <c r="BE130" s="79">
        <f t="shared" si="21"/>
        <v>0</v>
      </c>
    </row>
    <row r="131" spans="1:57" ht="18.75" customHeight="1">
      <c r="A131" s="26">
        <v>5</v>
      </c>
      <c r="B131" s="26" t="s">
        <v>81</v>
      </c>
      <c r="C131" s="85">
        <v>111</v>
      </c>
      <c r="D131" s="86">
        <v>154</v>
      </c>
      <c r="E131" s="87">
        <f t="shared" si="22"/>
        <v>233</v>
      </c>
      <c r="F131" s="78">
        <f t="shared" si="25"/>
        <v>233</v>
      </c>
      <c r="G131" s="118"/>
      <c r="H131" s="88" t="str">
        <f t="shared" si="13"/>
        <v>0</v>
      </c>
      <c r="I131" s="89"/>
      <c r="J131" s="88" t="str">
        <f t="shared" si="14"/>
        <v>0</v>
      </c>
      <c r="K131" s="89"/>
      <c r="L131" s="88" t="str">
        <f t="shared" si="15"/>
        <v>0</v>
      </c>
      <c r="M131" s="89"/>
      <c r="N131" s="88" t="str">
        <f t="shared" si="16"/>
        <v>0</v>
      </c>
      <c r="O131" s="89"/>
      <c r="P131" s="88" t="str">
        <f t="shared" si="17"/>
        <v>0</v>
      </c>
      <c r="Q131" s="89"/>
      <c r="R131" s="88" t="str">
        <f t="shared" si="18"/>
        <v>0</v>
      </c>
      <c r="S131" s="129">
        <v>50</v>
      </c>
      <c r="T131" s="129">
        <v>48</v>
      </c>
      <c r="U131" s="129">
        <v>161</v>
      </c>
      <c r="V131" s="89">
        <v>90</v>
      </c>
      <c r="W131" s="131">
        <v>22</v>
      </c>
      <c r="X131" s="131">
        <v>0</v>
      </c>
      <c r="Y131" s="90">
        <v>33</v>
      </c>
      <c r="Z131" s="90">
        <v>33</v>
      </c>
      <c r="AA131" s="90">
        <v>183</v>
      </c>
      <c r="AB131" s="90">
        <v>112</v>
      </c>
      <c r="AC131" s="90">
        <v>17</v>
      </c>
      <c r="AD131" s="90">
        <v>15</v>
      </c>
      <c r="AE131" s="90">
        <v>0</v>
      </c>
      <c r="AF131" s="90">
        <v>0</v>
      </c>
      <c r="AG131" s="90">
        <v>0</v>
      </c>
      <c r="AH131" s="90">
        <v>0</v>
      </c>
      <c r="AI131" s="90">
        <v>0</v>
      </c>
      <c r="AJ131" s="90">
        <v>0</v>
      </c>
      <c r="AK131" s="90"/>
      <c r="AL131" s="89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126"/>
      <c r="AZ131" s="89"/>
      <c r="BA131" s="90"/>
      <c r="BB131" s="91"/>
      <c r="BC131" s="104">
        <f t="shared" si="19"/>
        <v>233</v>
      </c>
      <c r="BD131" s="104">
        <f t="shared" si="20"/>
        <v>233</v>
      </c>
      <c r="BE131" s="79">
        <f t="shared" si="21"/>
        <v>0</v>
      </c>
    </row>
    <row r="132" spans="1:57" ht="18.75" customHeight="1">
      <c r="A132" s="26">
        <v>6</v>
      </c>
      <c r="B132" s="26" t="s">
        <v>82</v>
      </c>
      <c r="C132" s="85">
        <v>161</v>
      </c>
      <c r="D132" s="86">
        <v>293</v>
      </c>
      <c r="E132" s="87">
        <f t="shared" si="22"/>
        <v>313</v>
      </c>
      <c r="F132" s="78">
        <f t="shared" si="25"/>
        <v>313</v>
      </c>
      <c r="G132" s="27"/>
      <c r="H132" s="88" t="str">
        <f t="shared" si="13"/>
        <v>0</v>
      </c>
      <c r="I132" s="89"/>
      <c r="J132" s="88" t="str">
        <f t="shared" si="14"/>
        <v>0</v>
      </c>
      <c r="K132" s="89"/>
      <c r="L132" s="88" t="str">
        <f t="shared" si="15"/>
        <v>0</v>
      </c>
      <c r="M132" s="89"/>
      <c r="N132" s="88" t="str">
        <f t="shared" si="16"/>
        <v>0</v>
      </c>
      <c r="O132" s="89"/>
      <c r="P132" s="88" t="str">
        <f t="shared" si="17"/>
        <v>0</v>
      </c>
      <c r="Q132" s="89"/>
      <c r="R132" s="88" t="str">
        <f t="shared" si="18"/>
        <v>0</v>
      </c>
      <c r="S132" s="129">
        <v>41</v>
      </c>
      <c r="T132" s="129">
        <v>41</v>
      </c>
      <c r="U132" s="129">
        <v>272</v>
      </c>
      <c r="V132" s="89">
        <v>272</v>
      </c>
      <c r="W132" s="131">
        <v>0</v>
      </c>
      <c r="X132" s="131">
        <v>0</v>
      </c>
      <c r="Y132" s="90">
        <v>41</v>
      </c>
      <c r="Z132" s="90">
        <v>41</v>
      </c>
      <c r="AA132" s="90">
        <v>260</v>
      </c>
      <c r="AB132" s="90">
        <v>260</v>
      </c>
      <c r="AC132" s="90">
        <v>0</v>
      </c>
      <c r="AD132" s="90">
        <v>0</v>
      </c>
      <c r="AE132" s="90">
        <v>12</v>
      </c>
      <c r="AF132" s="90">
        <v>12</v>
      </c>
      <c r="AG132" s="90">
        <v>0</v>
      </c>
      <c r="AH132" s="90">
        <v>0</v>
      </c>
      <c r="AI132" s="90">
        <v>0</v>
      </c>
      <c r="AJ132" s="90">
        <v>0</v>
      </c>
      <c r="AK132" s="90"/>
      <c r="AL132" s="89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126"/>
      <c r="AZ132" s="89"/>
      <c r="BA132" s="90"/>
      <c r="BB132" s="91"/>
      <c r="BC132" s="104">
        <f t="shared" si="19"/>
        <v>313</v>
      </c>
      <c r="BD132" s="104">
        <f t="shared" si="20"/>
        <v>313</v>
      </c>
      <c r="BE132" s="79">
        <f t="shared" si="21"/>
        <v>0</v>
      </c>
    </row>
    <row r="133" spans="1:57" ht="18.75" customHeight="1">
      <c r="A133" s="26">
        <v>7</v>
      </c>
      <c r="B133" s="26" t="s">
        <v>83</v>
      </c>
      <c r="C133" s="85">
        <v>118</v>
      </c>
      <c r="D133" s="86">
        <v>185</v>
      </c>
      <c r="E133" s="87">
        <f t="shared" si="22"/>
        <v>185</v>
      </c>
      <c r="F133" s="78">
        <f t="shared" si="25"/>
        <v>185</v>
      </c>
      <c r="G133" s="118"/>
      <c r="H133" s="88" t="str">
        <f t="shared" si="13"/>
        <v>0</v>
      </c>
      <c r="I133" s="89"/>
      <c r="J133" s="88" t="str">
        <f t="shared" si="14"/>
        <v>0</v>
      </c>
      <c r="K133" s="89"/>
      <c r="L133" s="88" t="str">
        <f t="shared" si="15"/>
        <v>0</v>
      </c>
      <c r="M133" s="89"/>
      <c r="N133" s="88" t="str">
        <f t="shared" si="16"/>
        <v>0</v>
      </c>
      <c r="O133" s="89"/>
      <c r="P133" s="88" t="str">
        <f t="shared" si="17"/>
        <v>0</v>
      </c>
      <c r="Q133" s="89"/>
      <c r="R133" s="88" t="str">
        <f t="shared" si="18"/>
        <v>0</v>
      </c>
      <c r="S133" s="129">
        <v>45</v>
      </c>
      <c r="T133" s="129">
        <v>45</v>
      </c>
      <c r="U133" s="129">
        <v>140</v>
      </c>
      <c r="V133" s="89">
        <v>140</v>
      </c>
      <c r="W133" s="131">
        <v>0</v>
      </c>
      <c r="X133" s="131">
        <v>0</v>
      </c>
      <c r="Y133" s="90">
        <v>45</v>
      </c>
      <c r="Z133" s="90">
        <v>45</v>
      </c>
      <c r="AA133" s="90">
        <v>124</v>
      </c>
      <c r="AB133" s="90">
        <v>122</v>
      </c>
      <c r="AC133" s="90">
        <v>0</v>
      </c>
      <c r="AD133" s="90">
        <v>0</v>
      </c>
      <c r="AE133" s="90">
        <v>15</v>
      </c>
      <c r="AF133" s="90">
        <v>18</v>
      </c>
      <c r="AG133" s="90">
        <v>0</v>
      </c>
      <c r="AH133" s="90">
        <v>0</v>
      </c>
      <c r="AI133" s="90">
        <v>0</v>
      </c>
      <c r="AJ133" s="90">
        <v>0</v>
      </c>
      <c r="AK133" s="90"/>
      <c r="AL133" s="89"/>
      <c r="AM133" s="52"/>
      <c r="AN133" s="52"/>
      <c r="AO133" s="52">
        <v>1</v>
      </c>
      <c r="AP133" s="52"/>
      <c r="AQ133" s="52"/>
      <c r="AR133" s="52"/>
      <c r="AS133" s="52"/>
      <c r="AT133" s="52"/>
      <c r="AU133" s="52"/>
      <c r="AV133" s="52"/>
      <c r="AW133" s="52"/>
      <c r="AX133" s="52"/>
      <c r="AY133" s="126"/>
      <c r="AZ133" s="89"/>
      <c r="BA133" s="90" t="s">
        <v>282</v>
      </c>
      <c r="BB133" s="91"/>
      <c r="BC133" s="104">
        <f t="shared" si="19"/>
        <v>185</v>
      </c>
      <c r="BD133" s="104">
        <f t="shared" si="20"/>
        <v>185</v>
      </c>
      <c r="BE133" s="79">
        <f t="shared" si="21"/>
        <v>0</v>
      </c>
    </row>
    <row r="134" spans="1:57" ht="18.75" customHeight="1">
      <c r="A134" s="26">
        <v>13</v>
      </c>
      <c r="B134" s="26" t="s">
        <v>236</v>
      </c>
      <c r="C134" s="85">
        <v>64</v>
      </c>
      <c r="D134" s="86">
        <v>95</v>
      </c>
      <c r="E134" s="87">
        <f aca="true" t="shared" si="26" ref="E134:E165">S134+U134+W134</f>
        <v>95</v>
      </c>
      <c r="F134" s="78">
        <f>Y134+AA134+AC134+AE134+AG134+AI134+AK134</f>
        <v>79</v>
      </c>
      <c r="G134" s="118"/>
      <c r="H134" s="88" t="str">
        <f t="shared" si="13"/>
        <v>0</v>
      </c>
      <c r="I134" s="89"/>
      <c r="J134" s="88" t="str">
        <f t="shared" si="14"/>
        <v>0</v>
      </c>
      <c r="K134" s="89"/>
      <c r="L134" s="88" t="str">
        <f t="shared" si="15"/>
        <v>0</v>
      </c>
      <c r="M134" s="89"/>
      <c r="N134" s="88" t="str">
        <f t="shared" si="16"/>
        <v>0</v>
      </c>
      <c r="O134" s="89"/>
      <c r="P134" s="88" t="str">
        <f t="shared" si="17"/>
        <v>0</v>
      </c>
      <c r="Q134" s="89"/>
      <c r="R134" s="88" t="str">
        <f t="shared" si="18"/>
        <v>0</v>
      </c>
      <c r="S134" s="129">
        <v>0</v>
      </c>
      <c r="T134" s="129">
        <v>0</v>
      </c>
      <c r="U134" s="129">
        <v>34</v>
      </c>
      <c r="V134" s="89">
        <v>31</v>
      </c>
      <c r="W134" s="131">
        <v>61</v>
      </c>
      <c r="X134" s="131">
        <v>0</v>
      </c>
      <c r="Y134" s="90">
        <v>0</v>
      </c>
      <c r="Z134" s="90">
        <v>0</v>
      </c>
      <c r="AA134" s="90">
        <v>76</v>
      </c>
      <c r="AB134" s="90">
        <v>92</v>
      </c>
      <c r="AC134" s="90">
        <v>0</v>
      </c>
      <c r="AD134" s="90">
        <v>0</v>
      </c>
      <c r="AE134" s="90">
        <v>3</v>
      </c>
      <c r="AF134" s="90">
        <v>3</v>
      </c>
      <c r="AG134" s="90">
        <v>0</v>
      </c>
      <c r="AH134" s="90">
        <v>0</v>
      </c>
      <c r="AI134" s="90">
        <v>0</v>
      </c>
      <c r="AJ134" s="90">
        <v>0</v>
      </c>
      <c r="AK134" s="90"/>
      <c r="AL134" s="89"/>
      <c r="AM134" s="52"/>
      <c r="AN134" s="52"/>
      <c r="AO134" s="52">
        <v>16</v>
      </c>
      <c r="AP134" s="52"/>
      <c r="AQ134" s="52"/>
      <c r="AR134" s="52"/>
      <c r="AS134" s="52"/>
      <c r="AT134" s="52"/>
      <c r="AU134" s="52"/>
      <c r="AV134" s="52"/>
      <c r="AW134" s="52"/>
      <c r="AX134" s="52"/>
      <c r="AY134" s="126"/>
      <c r="AZ134" s="89"/>
      <c r="BA134" s="90" t="s">
        <v>283</v>
      </c>
      <c r="BB134" s="91" t="s">
        <v>323</v>
      </c>
      <c r="BC134" s="104">
        <f t="shared" si="19"/>
        <v>95</v>
      </c>
      <c r="BD134" s="104">
        <f t="shared" si="20"/>
        <v>95</v>
      </c>
      <c r="BE134" s="79">
        <f t="shared" si="21"/>
        <v>0</v>
      </c>
    </row>
    <row r="135" spans="1:57" ht="18.75" customHeight="1">
      <c r="A135" s="26">
        <v>15</v>
      </c>
      <c r="B135" s="26" t="s">
        <v>133</v>
      </c>
      <c r="C135" s="85">
        <v>60</v>
      </c>
      <c r="D135" s="86">
        <v>155</v>
      </c>
      <c r="E135" s="87">
        <f t="shared" si="26"/>
        <v>155</v>
      </c>
      <c r="F135" s="78">
        <f aca="true" t="shared" si="27" ref="F135:F141">Y135+AA135+AC135+AE135+AG135+AI135+AK135+AM135+AO135+AQ135+AS135+AU135+AW135+AY135</f>
        <v>155</v>
      </c>
      <c r="G135" s="118"/>
      <c r="H135" s="88" t="str">
        <f aca="true" t="shared" si="28" ref="H135:H171">IF(G135=0,"0",S135/G135*100)</f>
        <v>0</v>
      </c>
      <c r="I135" s="89"/>
      <c r="J135" s="88" t="str">
        <f aca="true" t="shared" si="29" ref="J135:J171">IF(I135=0,"0",T135/I135*100)</f>
        <v>0</v>
      </c>
      <c r="K135" s="89"/>
      <c r="L135" s="88" t="str">
        <f aca="true" t="shared" si="30" ref="L135:L171">IF(K135=0,"0",U135/K135*100)</f>
        <v>0</v>
      </c>
      <c r="M135" s="89"/>
      <c r="N135" s="88" t="str">
        <f aca="true" t="shared" si="31" ref="N135:N171">IF(M135=0,"0",V135/M135*100)</f>
        <v>0</v>
      </c>
      <c r="O135" s="89"/>
      <c r="P135" s="88" t="str">
        <f aca="true" t="shared" si="32" ref="P135:P171">IF(O135=0,"0",W135/O135*100)</f>
        <v>0</v>
      </c>
      <c r="Q135" s="89"/>
      <c r="R135" s="88" t="str">
        <f aca="true" t="shared" si="33" ref="R135:R171">IF(Q135=0,"0",X135/Q135*100)</f>
        <v>0</v>
      </c>
      <c r="S135" s="129">
        <v>70</v>
      </c>
      <c r="T135" s="129">
        <v>70</v>
      </c>
      <c r="U135" s="129">
        <v>85</v>
      </c>
      <c r="V135" s="89">
        <v>85</v>
      </c>
      <c r="W135" s="131">
        <v>0</v>
      </c>
      <c r="X135" s="131">
        <v>0</v>
      </c>
      <c r="Y135" s="90">
        <v>55</v>
      </c>
      <c r="Z135" s="90">
        <v>55</v>
      </c>
      <c r="AA135" s="90">
        <v>85</v>
      </c>
      <c r="AB135" s="90">
        <v>85</v>
      </c>
      <c r="AC135" s="90">
        <v>15</v>
      </c>
      <c r="AD135" s="90">
        <v>15</v>
      </c>
      <c r="AE135" s="90">
        <v>0</v>
      </c>
      <c r="AF135" s="90">
        <v>0</v>
      </c>
      <c r="AG135" s="90">
        <v>0</v>
      </c>
      <c r="AH135" s="90">
        <v>0</v>
      </c>
      <c r="AI135" s="90">
        <v>0</v>
      </c>
      <c r="AJ135" s="90">
        <v>0</v>
      </c>
      <c r="AK135" s="90"/>
      <c r="AL135" s="89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126"/>
      <c r="AZ135" s="89"/>
      <c r="BA135" s="90"/>
      <c r="BB135" s="91"/>
      <c r="BC135" s="104">
        <f aca="true" t="shared" si="34" ref="BC135:BC171">S135+U135+W135+X135</f>
        <v>155</v>
      </c>
      <c r="BD135" s="104">
        <f aca="true" t="shared" si="35" ref="BD135:BD171">Y135+AA135+AC135+AE135+AG135+AI135+AK135+AM135+AO135+AQ135+AS135+AU135+AW135+AY135</f>
        <v>155</v>
      </c>
      <c r="BE135" s="79">
        <f aca="true" t="shared" si="36" ref="BE135:BE172">BC135-BD135</f>
        <v>0</v>
      </c>
    </row>
    <row r="136" spans="1:57" ht="18.75" customHeight="1">
      <c r="A136" s="26">
        <v>24</v>
      </c>
      <c r="B136" s="26" t="s">
        <v>84</v>
      </c>
      <c r="C136" s="85">
        <v>163</v>
      </c>
      <c r="D136" s="86">
        <v>202</v>
      </c>
      <c r="E136" s="87">
        <f t="shared" si="26"/>
        <v>185</v>
      </c>
      <c r="F136" s="78">
        <f t="shared" si="27"/>
        <v>202</v>
      </c>
      <c r="G136" s="118"/>
      <c r="H136" s="88" t="str">
        <f t="shared" si="28"/>
        <v>0</v>
      </c>
      <c r="I136" s="89"/>
      <c r="J136" s="88" t="str">
        <f t="shared" si="29"/>
        <v>0</v>
      </c>
      <c r="K136" s="89"/>
      <c r="L136" s="88" t="str">
        <f t="shared" si="30"/>
        <v>0</v>
      </c>
      <c r="M136" s="89"/>
      <c r="N136" s="88" t="str">
        <f t="shared" si="31"/>
        <v>0</v>
      </c>
      <c r="O136" s="89"/>
      <c r="P136" s="88" t="str">
        <f t="shared" si="32"/>
        <v>0</v>
      </c>
      <c r="Q136" s="89"/>
      <c r="R136" s="88" t="str">
        <f t="shared" si="33"/>
        <v>0</v>
      </c>
      <c r="S136" s="129">
        <v>30</v>
      </c>
      <c r="T136" s="129">
        <v>30</v>
      </c>
      <c r="U136" s="129">
        <v>60</v>
      </c>
      <c r="V136" s="89">
        <v>60</v>
      </c>
      <c r="W136" s="131">
        <v>95</v>
      </c>
      <c r="X136" s="131">
        <v>17</v>
      </c>
      <c r="Y136" s="90">
        <v>17</v>
      </c>
      <c r="Z136" s="90">
        <v>17</v>
      </c>
      <c r="AA136" s="90">
        <v>112</v>
      </c>
      <c r="AB136" s="90">
        <v>135</v>
      </c>
      <c r="AC136" s="90">
        <v>30</v>
      </c>
      <c r="AD136" s="90">
        <v>30</v>
      </c>
      <c r="AE136" s="90">
        <v>5</v>
      </c>
      <c r="AF136" s="90">
        <v>20</v>
      </c>
      <c r="AG136" s="90">
        <v>0</v>
      </c>
      <c r="AH136" s="90">
        <v>0</v>
      </c>
      <c r="AI136" s="90">
        <v>0</v>
      </c>
      <c r="AJ136" s="90">
        <v>0</v>
      </c>
      <c r="AK136" s="90"/>
      <c r="AL136" s="89"/>
      <c r="AM136" s="52"/>
      <c r="AN136" s="52"/>
      <c r="AO136" s="52">
        <v>23</v>
      </c>
      <c r="AP136" s="52"/>
      <c r="AQ136" s="52"/>
      <c r="AR136" s="52"/>
      <c r="AS136" s="52">
        <v>15</v>
      </c>
      <c r="AT136" s="52"/>
      <c r="AU136" s="52"/>
      <c r="AV136" s="52"/>
      <c r="AW136" s="52"/>
      <c r="AX136" s="52"/>
      <c r="AY136" s="126"/>
      <c r="AZ136" s="89"/>
      <c r="BA136" s="90" t="s">
        <v>283</v>
      </c>
      <c r="BB136" s="91" t="s">
        <v>324</v>
      </c>
      <c r="BC136" s="104">
        <f t="shared" si="34"/>
        <v>202</v>
      </c>
      <c r="BD136" s="104">
        <f t="shared" si="35"/>
        <v>202</v>
      </c>
      <c r="BE136" s="79">
        <f t="shared" si="36"/>
        <v>0</v>
      </c>
    </row>
    <row r="137" spans="1:57" ht="18.75" customHeight="1">
      <c r="A137" s="26">
        <v>26</v>
      </c>
      <c r="B137" s="26" t="s">
        <v>237</v>
      </c>
      <c r="C137" s="85">
        <v>90</v>
      </c>
      <c r="D137" s="86">
        <v>170</v>
      </c>
      <c r="E137" s="87">
        <f t="shared" si="26"/>
        <v>173</v>
      </c>
      <c r="F137" s="78">
        <f t="shared" si="27"/>
        <v>173</v>
      </c>
      <c r="G137" s="118"/>
      <c r="H137" s="88" t="str">
        <f t="shared" si="28"/>
        <v>0</v>
      </c>
      <c r="I137" s="89"/>
      <c r="J137" s="88" t="str">
        <f t="shared" si="29"/>
        <v>0</v>
      </c>
      <c r="K137" s="89"/>
      <c r="L137" s="88" t="str">
        <f t="shared" si="30"/>
        <v>0</v>
      </c>
      <c r="M137" s="89"/>
      <c r="N137" s="88" t="str">
        <f t="shared" si="31"/>
        <v>0</v>
      </c>
      <c r="O137" s="89"/>
      <c r="P137" s="88" t="str">
        <f t="shared" si="32"/>
        <v>0</v>
      </c>
      <c r="Q137" s="89"/>
      <c r="R137" s="88" t="str">
        <f t="shared" si="33"/>
        <v>0</v>
      </c>
      <c r="S137" s="129">
        <v>30</v>
      </c>
      <c r="T137" s="129">
        <v>30</v>
      </c>
      <c r="U137" s="129">
        <v>123</v>
      </c>
      <c r="V137" s="89">
        <v>120</v>
      </c>
      <c r="W137" s="131">
        <v>20</v>
      </c>
      <c r="X137" s="131">
        <v>0</v>
      </c>
      <c r="Y137" s="90">
        <v>30</v>
      </c>
      <c r="Z137" s="90">
        <v>30</v>
      </c>
      <c r="AA137" s="90">
        <v>143</v>
      </c>
      <c r="AB137" s="90">
        <v>140</v>
      </c>
      <c r="AC137" s="90">
        <v>0</v>
      </c>
      <c r="AD137" s="90">
        <v>0</v>
      </c>
      <c r="AE137" s="90">
        <v>0</v>
      </c>
      <c r="AF137" s="90">
        <v>0</v>
      </c>
      <c r="AG137" s="90">
        <v>0</v>
      </c>
      <c r="AH137" s="90">
        <v>0</v>
      </c>
      <c r="AI137" s="90">
        <v>0</v>
      </c>
      <c r="AJ137" s="90">
        <v>0</v>
      </c>
      <c r="AK137" s="90"/>
      <c r="AL137" s="89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126"/>
      <c r="AZ137" s="89"/>
      <c r="BA137" s="90"/>
      <c r="BB137" s="91"/>
      <c r="BC137" s="104">
        <f t="shared" si="34"/>
        <v>173</v>
      </c>
      <c r="BD137" s="104">
        <f t="shared" si="35"/>
        <v>173</v>
      </c>
      <c r="BE137" s="79">
        <f t="shared" si="36"/>
        <v>0</v>
      </c>
    </row>
    <row r="138" spans="1:57" ht="18.75" customHeight="1">
      <c r="A138" s="26">
        <v>31</v>
      </c>
      <c r="B138" s="26" t="s">
        <v>239</v>
      </c>
      <c r="C138" s="85">
        <v>118</v>
      </c>
      <c r="D138" s="86">
        <v>219</v>
      </c>
      <c r="E138" s="87">
        <f t="shared" si="26"/>
        <v>219</v>
      </c>
      <c r="F138" s="78">
        <f t="shared" si="27"/>
        <v>219</v>
      </c>
      <c r="G138" s="118"/>
      <c r="H138" s="88" t="str">
        <f t="shared" si="28"/>
        <v>0</v>
      </c>
      <c r="I138" s="89"/>
      <c r="J138" s="88" t="str">
        <f t="shared" si="29"/>
        <v>0</v>
      </c>
      <c r="K138" s="89"/>
      <c r="L138" s="88" t="str">
        <f t="shared" si="30"/>
        <v>0</v>
      </c>
      <c r="M138" s="89"/>
      <c r="N138" s="88" t="str">
        <f t="shared" si="31"/>
        <v>0</v>
      </c>
      <c r="O138" s="89"/>
      <c r="P138" s="88" t="str">
        <f t="shared" si="32"/>
        <v>0</v>
      </c>
      <c r="Q138" s="89"/>
      <c r="R138" s="88" t="str">
        <f t="shared" si="33"/>
        <v>0</v>
      </c>
      <c r="S138" s="129">
        <v>35</v>
      </c>
      <c r="T138" s="129">
        <v>35</v>
      </c>
      <c r="U138" s="129">
        <v>160</v>
      </c>
      <c r="V138" s="89">
        <v>156</v>
      </c>
      <c r="W138" s="131">
        <v>24</v>
      </c>
      <c r="X138" s="131">
        <v>0</v>
      </c>
      <c r="Y138" s="90">
        <v>35</v>
      </c>
      <c r="Z138" s="90">
        <v>35</v>
      </c>
      <c r="AA138" s="90">
        <v>184</v>
      </c>
      <c r="AB138" s="90">
        <v>180</v>
      </c>
      <c r="AC138" s="90">
        <v>0</v>
      </c>
      <c r="AD138" s="90">
        <v>0</v>
      </c>
      <c r="AE138" s="90">
        <v>0</v>
      </c>
      <c r="AF138" s="90">
        <v>0</v>
      </c>
      <c r="AG138" s="90">
        <v>0</v>
      </c>
      <c r="AH138" s="90">
        <v>0</v>
      </c>
      <c r="AI138" s="90">
        <v>0</v>
      </c>
      <c r="AJ138" s="90">
        <v>0</v>
      </c>
      <c r="AK138" s="90"/>
      <c r="AL138" s="89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126"/>
      <c r="AZ138" s="89"/>
      <c r="BA138" s="90"/>
      <c r="BB138" s="91"/>
      <c r="BC138" s="104">
        <f t="shared" si="34"/>
        <v>219</v>
      </c>
      <c r="BD138" s="104">
        <f t="shared" si="35"/>
        <v>219</v>
      </c>
      <c r="BE138" s="79">
        <f t="shared" si="36"/>
        <v>0</v>
      </c>
    </row>
    <row r="139" spans="1:57" ht="18.75" customHeight="1">
      <c r="A139" s="26">
        <v>35</v>
      </c>
      <c r="B139" s="26" t="s">
        <v>85</v>
      </c>
      <c r="C139" s="85">
        <v>98</v>
      </c>
      <c r="D139" s="86">
        <v>305</v>
      </c>
      <c r="E139" s="87">
        <f t="shared" si="26"/>
        <v>305</v>
      </c>
      <c r="F139" s="78">
        <f t="shared" si="27"/>
        <v>305</v>
      </c>
      <c r="G139" s="118"/>
      <c r="H139" s="88" t="str">
        <f t="shared" si="28"/>
        <v>0</v>
      </c>
      <c r="I139" s="89"/>
      <c r="J139" s="88" t="str">
        <f t="shared" si="29"/>
        <v>0</v>
      </c>
      <c r="K139" s="89"/>
      <c r="L139" s="88" t="str">
        <f t="shared" si="30"/>
        <v>0</v>
      </c>
      <c r="M139" s="89"/>
      <c r="N139" s="88" t="str">
        <f t="shared" si="31"/>
        <v>0</v>
      </c>
      <c r="O139" s="89"/>
      <c r="P139" s="88" t="str">
        <f t="shared" si="32"/>
        <v>0</v>
      </c>
      <c r="Q139" s="89"/>
      <c r="R139" s="88" t="str">
        <f t="shared" si="33"/>
        <v>0</v>
      </c>
      <c r="S139" s="129">
        <v>25</v>
      </c>
      <c r="T139" s="129">
        <v>25</v>
      </c>
      <c r="U139" s="129">
        <v>255</v>
      </c>
      <c r="V139" s="89">
        <v>256</v>
      </c>
      <c r="W139" s="131">
        <v>25</v>
      </c>
      <c r="X139" s="131">
        <v>0</v>
      </c>
      <c r="Y139" s="90">
        <v>15</v>
      </c>
      <c r="Z139" s="90">
        <v>15</v>
      </c>
      <c r="AA139" s="90">
        <v>280</v>
      </c>
      <c r="AB139" s="90">
        <v>280</v>
      </c>
      <c r="AC139" s="90">
        <v>10</v>
      </c>
      <c r="AD139" s="90">
        <v>10</v>
      </c>
      <c r="AE139" s="90">
        <v>0</v>
      </c>
      <c r="AF139" s="90">
        <v>0</v>
      </c>
      <c r="AG139" s="90">
        <v>0</v>
      </c>
      <c r="AH139" s="90">
        <v>0</v>
      </c>
      <c r="AI139" s="90">
        <v>0</v>
      </c>
      <c r="AJ139" s="90">
        <v>0</v>
      </c>
      <c r="AK139" s="90"/>
      <c r="AL139" s="89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126"/>
      <c r="AZ139" s="89"/>
      <c r="BA139" s="90"/>
      <c r="BB139" s="91"/>
      <c r="BC139" s="104">
        <f t="shared" si="34"/>
        <v>305</v>
      </c>
      <c r="BD139" s="104">
        <f t="shared" si="35"/>
        <v>305</v>
      </c>
      <c r="BE139" s="79">
        <f t="shared" si="36"/>
        <v>0</v>
      </c>
    </row>
    <row r="140" spans="1:57" ht="18.75" customHeight="1">
      <c r="A140" s="26">
        <v>36</v>
      </c>
      <c r="B140" s="26" t="s">
        <v>86</v>
      </c>
      <c r="C140" s="85">
        <v>113</v>
      </c>
      <c r="D140" s="86">
        <v>141</v>
      </c>
      <c r="E140" s="87">
        <f t="shared" si="26"/>
        <v>141</v>
      </c>
      <c r="F140" s="78">
        <f t="shared" si="27"/>
        <v>141</v>
      </c>
      <c r="G140" s="118"/>
      <c r="H140" s="88" t="str">
        <f t="shared" si="28"/>
        <v>0</v>
      </c>
      <c r="I140" s="89"/>
      <c r="J140" s="88" t="str">
        <f t="shared" si="29"/>
        <v>0</v>
      </c>
      <c r="K140" s="89"/>
      <c r="L140" s="88" t="str">
        <f t="shared" si="30"/>
        <v>0</v>
      </c>
      <c r="M140" s="89"/>
      <c r="N140" s="88" t="str">
        <f t="shared" si="31"/>
        <v>0</v>
      </c>
      <c r="O140" s="89"/>
      <c r="P140" s="88" t="str">
        <f t="shared" si="32"/>
        <v>0</v>
      </c>
      <c r="Q140" s="89"/>
      <c r="R140" s="88" t="str">
        <f t="shared" si="33"/>
        <v>0</v>
      </c>
      <c r="S140" s="129">
        <v>25</v>
      </c>
      <c r="T140" s="129">
        <v>20</v>
      </c>
      <c r="U140" s="129">
        <v>84</v>
      </c>
      <c r="V140" s="89">
        <v>91</v>
      </c>
      <c r="W140" s="131">
        <v>32</v>
      </c>
      <c r="X140" s="131">
        <v>0</v>
      </c>
      <c r="Y140" s="90">
        <v>25</v>
      </c>
      <c r="Z140" s="90">
        <v>20</v>
      </c>
      <c r="AA140" s="90">
        <v>113</v>
      </c>
      <c r="AB140" s="90">
        <v>118</v>
      </c>
      <c r="AC140" s="90">
        <v>0</v>
      </c>
      <c r="AD140" s="90">
        <v>0</v>
      </c>
      <c r="AE140" s="90">
        <v>3</v>
      </c>
      <c r="AF140" s="90">
        <v>3</v>
      </c>
      <c r="AG140" s="90">
        <v>0</v>
      </c>
      <c r="AH140" s="90">
        <v>0</v>
      </c>
      <c r="AI140" s="90">
        <v>0</v>
      </c>
      <c r="AJ140" s="90">
        <v>0</v>
      </c>
      <c r="AK140" s="90"/>
      <c r="AL140" s="89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126"/>
      <c r="AZ140" s="89"/>
      <c r="BA140" s="90"/>
      <c r="BB140" s="91"/>
      <c r="BC140" s="104">
        <f t="shared" si="34"/>
        <v>141</v>
      </c>
      <c r="BD140" s="104">
        <f t="shared" si="35"/>
        <v>141</v>
      </c>
      <c r="BE140" s="79">
        <f t="shared" si="36"/>
        <v>0</v>
      </c>
    </row>
    <row r="141" spans="1:57" ht="18.75" customHeight="1">
      <c r="A141" s="26">
        <v>40</v>
      </c>
      <c r="B141" s="26" t="s">
        <v>134</v>
      </c>
      <c r="C141" s="85">
        <v>162</v>
      </c>
      <c r="D141" s="86">
        <v>252</v>
      </c>
      <c r="E141" s="87">
        <f t="shared" si="26"/>
        <v>252</v>
      </c>
      <c r="F141" s="78">
        <f t="shared" si="27"/>
        <v>252</v>
      </c>
      <c r="G141" s="118"/>
      <c r="H141" s="88" t="str">
        <f t="shared" si="28"/>
        <v>0</v>
      </c>
      <c r="I141" s="89"/>
      <c r="J141" s="88" t="str">
        <f t="shared" si="29"/>
        <v>0</v>
      </c>
      <c r="K141" s="89"/>
      <c r="L141" s="88" t="str">
        <f t="shared" si="30"/>
        <v>0</v>
      </c>
      <c r="M141" s="89"/>
      <c r="N141" s="88" t="str">
        <f t="shared" si="31"/>
        <v>0</v>
      </c>
      <c r="O141" s="89"/>
      <c r="P141" s="88" t="str">
        <f t="shared" si="32"/>
        <v>0</v>
      </c>
      <c r="Q141" s="89"/>
      <c r="R141" s="88" t="str">
        <f t="shared" si="33"/>
        <v>0</v>
      </c>
      <c r="S141" s="129">
        <v>45</v>
      </c>
      <c r="T141" s="129">
        <v>45</v>
      </c>
      <c r="U141" s="129">
        <v>187</v>
      </c>
      <c r="V141" s="89">
        <v>187</v>
      </c>
      <c r="W141" s="131">
        <v>20</v>
      </c>
      <c r="X141" s="131">
        <v>0</v>
      </c>
      <c r="Y141" s="90">
        <v>45</v>
      </c>
      <c r="Z141" s="90">
        <v>45</v>
      </c>
      <c r="AA141" s="90">
        <v>206</v>
      </c>
      <c r="AB141" s="90">
        <v>207</v>
      </c>
      <c r="AC141" s="90">
        <v>0</v>
      </c>
      <c r="AD141" s="90">
        <v>0</v>
      </c>
      <c r="AE141" s="90">
        <v>0</v>
      </c>
      <c r="AF141" s="90">
        <v>0</v>
      </c>
      <c r="AG141" s="90">
        <v>0</v>
      </c>
      <c r="AH141" s="90">
        <v>0</v>
      </c>
      <c r="AI141" s="90">
        <v>0</v>
      </c>
      <c r="AJ141" s="90">
        <v>0</v>
      </c>
      <c r="AK141" s="90"/>
      <c r="AL141" s="89"/>
      <c r="AM141" s="52"/>
      <c r="AN141" s="52"/>
      <c r="AO141" s="52">
        <v>1</v>
      </c>
      <c r="AP141" s="52"/>
      <c r="AQ141" s="52"/>
      <c r="AR141" s="52"/>
      <c r="AS141" s="52"/>
      <c r="AT141" s="52"/>
      <c r="AU141" s="52"/>
      <c r="AV141" s="52"/>
      <c r="AW141" s="52"/>
      <c r="AX141" s="52"/>
      <c r="AY141" s="126"/>
      <c r="AZ141" s="89"/>
      <c r="BA141" s="90" t="s">
        <v>282</v>
      </c>
      <c r="BB141" s="91"/>
      <c r="BC141" s="104">
        <f t="shared" si="34"/>
        <v>252</v>
      </c>
      <c r="BD141" s="104">
        <f t="shared" si="35"/>
        <v>252</v>
      </c>
      <c r="BE141" s="79">
        <f t="shared" si="36"/>
        <v>0</v>
      </c>
    </row>
    <row r="142" spans="1:57" ht="18.75" customHeight="1">
      <c r="A142" s="26">
        <v>41</v>
      </c>
      <c r="B142" s="26" t="s">
        <v>87</v>
      </c>
      <c r="C142" s="85">
        <v>83</v>
      </c>
      <c r="D142" s="86">
        <v>166</v>
      </c>
      <c r="E142" s="87">
        <f t="shared" si="26"/>
        <v>166</v>
      </c>
      <c r="F142" s="78">
        <f aca="true" t="shared" si="37" ref="F142:F148">Y142+AA142+AC142+AE142+AG142+AI142+AK142</f>
        <v>165</v>
      </c>
      <c r="G142" s="118"/>
      <c r="H142" s="88" t="str">
        <f t="shared" si="28"/>
        <v>0</v>
      </c>
      <c r="I142" s="89"/>
      <c r="J142" s="88" t="str">
        <f t="shared" si="29"/>
        <v>0</v>
      </c>
      <c r="K142" s="89"/>
      <c r="L142" s="88" t="str">
        <f t="shared" si="30"/>
        <v>0</v>
      </c>
      <c r="M142" s="89"/>
      <c r="N142" s="88" t="str">
        <f t="shared" si="31"/>
        <v>0</v>
      </c>
      <c r="O142" s="89"/>
      <c r="P142" s="88" t="str">
        <f t="shared" si="32"/>
        <v>0</v>
      </c>
      <c r="Q142" s="89"/>
      <c r="R142" s="88" t="str">
        <f t="shared" si="33"/>
        <v>0</v>
      </c>
      <c r="S142" s="129">
        <v>0</v>
      </c>
      <c r="T142" s="129">
        <v>0</v>
      </c>
      <c r="U142" s="129">
        <v>166</v>
      </c>
      <c r="V142" s="89">
        <v>166</v>
      </c>
      <c r="W142" s="131">
        <v>0</v>
      </c>
      <c r="X142" s="131">
        <v>0</v>
      </c>
      <c r="Y142" s="90">
        <v>0</v>
      </c>
      <c r="Z142" s="90">
        <v>0</v>
      </c>
      <c r="AA142" s="90">
        <v>159</v>
      </c>
      <c r="AB142" s="90">
        <v>160</v>
      </c>
      <c r="AC142" s="90">
        <v>0</v>
      </c>
      <c r="AD142" s="90">
        <v>0</v>
      </c>
      <c r="AE142" s="90">
        <v>6</v>
      </c>
      <c r="AF142" s="90">
        <v>6</v>
      </c>
      <c r="AG142" s="90">
        <v>0</v>
      </c>
      <c r="AH142" s="90">
        <v>0</v>
      </c>
      <c r="AI142" s="90">
        <v>0</v>
      </c>
      <c r="AJ142" s="90">
        <v>0</v>
      </c>
      <c r="AK142" s="90"/>
      <c r="AL142" s="89"/>
      <c r="AM142" s="52"/>
      <c r="AN142" s="52"/>
      <c r="AO142" s="52">
        <v>1</v>
      </c>
      <c r="AP142" s="52"/>
      <c r="AQ142" s="52"/>
      <c r="AR142" s="52"/>
      <c r="AS142" s="52"/>
      <c r="AT142" s="52"/>
      <c r="AU142" s="52"/>
      <c r="AV142" s="52"/>
      <c r="AW142" s="52"/>
      <c r="AX142" s="52"/>
      <c r="AY142" s="126"/>
      <c r="AZ142" s="89"/>
      <c r="BA142" s="90" t="s">
        <v>282</v>
      </c>
      <c r="BB142" s="91"/>
      <c r="BC142" s="104">
        <f t="shared" si="34"/>
        <v>166</v>
      </c>
      <c r="BD142" s="104">
        <f t="shared" si="35"/>
        <v>166</v>
      </c>
      <c r="BE142" s="79">
        <f t="shared" si="36"/>
        <v>0</v>
      </c>
    </row>
    <row r="143" spans="1:57" ht="18.75" customHeight="1">
      <c r="A143" s="107">
        <v>54</v>
      </c>
      <c r="B143" s="107" t="s">
        <v>135</v>
      </c>
      <c r="C143" s="85">
        <v>80</v>
      </c>
      <c r="D143" s="86">
        <v>125</v>
      </c>
      <c r="E143" s="87">
        <f t="shared" si="26"/>
        <v>130</v>
      </c>
      <c r="F143" s="78">
        <f t="shared" si="37"/>
        <v>130</v>
      </c>
      <c r="G143" s="118"/>
      <c r="H143" s="88" t="str">
        <f t="shared" si="28"/>
        <v>0</v>
      </c>
      <c r="I143" s="89"/>
      <c r="J143" s="88" t="str">
        <f t="shared" si="29"/>
        <v>0</v>
      </c>
      <c r="K143" s="89"/>
      <c r="L143" s="88" t="str">
        <f t="shared" si="30"/>
        <v>0</v>
      </c>
      <c r="M143" s="89"/>
      <c r="N143" s="88" t="str">
        <f t="shared" si="31"/>
        <v>0</v>
      </c>
      <c r="O143" s="89"/>
      <c r="P143" s="88" t="str">
        <f t="shared" si="32"/>
        <v>0</v>
      </c>
      <c r="Q143" s="89"/>
      <c r="R143" s="88" t="str">
        <f t="shared" si="33"/>
        <v>0</v>
      </c>
      <c r="S143" s="129">
        <v>0</v>
      </c>
      <c r="T143" s="129">
        <v>0</v>
      </c>
      <c r="U143" s="129">
        <v>130</v>
      </c>
      <c r="V143" s="89">
        <v>130</v>
      </c>
      <c r="W143" s="131">
        <v>0</v>
      </c>
      <c r="X143" s="131">
        <v>0</v>
      </c>
      <c r="Y143" s="90">
        <v>0</v>
      </c>
      <c r="Z143" s="90">
        <v>0</v>
      </c>
      <c r="AA143" s="90">
        <v>130</v>
      </c>
      <c r="AB143" s="90">
        <v>130</v>
      </c>
      <c r="AC143" s="90">
        <v>0</v>
      </c>
      <c r="AD143" s="90">
        <v>0</v>
      </c>
      <c r="AE143" s="90">
        <v>0</v>
      </c>
      <c r="AF143" s="90">
        <v>0</v>
      </c>
      <c r="AG143" s="90">
        <v>0</v>
      </c>
      <c r="AH143" s="90">
        <v>0</v>
      </c>
      <c r="AI143" s="90">
        <v>0</v>
      </c>
      <c r="AJ143" s="90">
        <v>0</v>
      </c>
      <c r="AK143" s="90"/>
      <c r="AL143" s="89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126"/>
      <c r="AZ143" s="89"/>
      <c r="BA143" s="90"/>
      <c r="BB143" s="91"/>
      <c r="BC143" s="104">
        <f t="shared" si="34"/>
        <v>130</v>
      </c>
      <c r="BD143" s="104">
        <f t="shared" si="35"/>
        <v>130</v>
      </c>
      <c r="BE143" s="79">
        <f t="shared" si="36"/>
        <v>0</v>
      </c>
    </row>
    <row r="144" spans="1:57" ht="18.75" customHeight="1">
      <c r="A144" s="26">
        <v>61</v>
      </c>
      <c r="B144" s="26" t="s">
        <v>136</v>
      </c>
      <c r="C144" s="85">
        <v>40</v>
      </c>
      <c r="D144" s="86">
        <v>83</v>
      </c>
      <c r="E144" s="87">
        <f t="shared" si="26"/>
        <v>83</v>
      </c>
      <c r="F144" s="78">
        <f t="shared" si="37"/>
        <v>83</v>
      </c>
      <c r="G144" s="118"/>
      <c r="H144" s="88" t="str">
        <f t="shared" si="28"/>
        <v>0</v>
      </c>
      <c r="I144" s="89"/>
      <c r="J144" s="88" t="str">
        <f t="shared" si="29"/>
        <v>0</v>
      </c>
      <c r="K144" s="89"/>
      <c r="L144" s="88" t="str">
        <f t="shared" si="30"/>
        <v>0</v>
      </c>
      <c r="M144" s="89"/>
      <c r="N144" s="88" t="str">
        <f t="shared" si="31"/>
        <v>0</v>
      </c>
      <c r="O144" s="89"/>
      <c r="P144" s="88" t="str">
        <f t="shared" si="32"/>
        <v>0</v>
      </c>
      <c r="Q144" s="89"/>
      <c r="R144" s="88" t="str">
        <f t="shared" si="33"/>
        <v>0</v>
      </c>
      <c r="S144" s="129">
        <v>0</v>
      </c>
      <c r="T144" s="129">
        <v>0</v>
      </c>
      <c r="U144" s="129">
        <v>83</v>
      </c>
      <c r="V144" s="89">
        <v>83</v>
      </c>
      <c r="W144" s="131">
        <v>0</v>
      </c>
      <c r="X144" s="131">
        <v>0</v>
      </c>
      <c r="Y144" s="90">
        <v>0</v>
      </c>
      <c r="Z144" s="90">
        <v>0</v>
      </c>
      <c r="AA144" s="90">
        <v>83</v>
      </c>
      <c r="AB144" s="90">
        <v>83</v>
      </c>
      <c r="AC144" s="90">
        <v>0</v>
      </c>
      <c r="AD144" s="90">
        <v>0</v>
      </c>
      <c r="AE144" s="90">
        <v>0</v>
      </c>
      <c r="AF144" s="90">
        <v>0</v>
      </c>
      <c r="AG144" s="90">
        <v>0</v>
      </c>
      <c r="AH144" s="90">
        <v>0</v>
      </c>
      <c r="AI144" s="90">
        <v>0</v>
      </c>
      <c r="AJ144" s="90">
        <v>0</v>
      </c>
      <c r="AK144" s="90"/>
      <c r="AL144" s="89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126"/>
      <c r="AZ144" s="89"/>
      <c r="BA144" s="90"/>
      <c r="BB144" s="91"/>
      <c r="BC144" s="104">
        <f t="shared" si="34"/>
        <v>83</v>
      </c>
      <c r="BD144" s="104">
        <f t="shared" si="35"/>
        <v>83</v>
      </c>
      <c r="BE144" s="79">
        <f t="shared" si="36"/>
        <v>0</v>
      </c>
    </row>
    <row r="145" spans="1:57" ht="18.75" customHeight="1">
      <c r="A145" s="26">
        <v>62</v>
      </c>
      <c r="B145" s="26" t="s">
        <v>137</v>
      </c>
      <c r="C145" s="85">
        <v>50</v>
      </c>
      <c r="D145" s="86">
        <v>91</v>
      </c>
      <c r="E145" s="87">
        <f t="shared" si="26"/>
        <v>91</v>
      </c>
      <c r="F145" s="78">
        <f t="shared" si="37"/>
        <v>91</v>
      </c>
      <c r="G145" s="118"/>
      <c r="H145" s="88" t="str">
        <f t="shared" si="28"/>
        <v>0</v>
      </c>
      <c r="I145" s="89"/>
      <c r="J145" s="88" t="str">
        <f t="shared" si="29"/>
        <v>0</v>
      </c>
      <c r="K145" s="89"/>
      <c r="L145" s="88" t="str">
        <f t="shared" si="30"/>
        <v>0</v>
      </c>
      <c r="M145" s="89"/>
      <c r="N145" s="88" t="str">
        <f t="shared" si="31"/>
        <v>0</v>
      </c>
      <c r="O145" s="89"/>
      <c r="P145" s="88" t="str">
        <f t="shared" si="32"/>
        <v>0</v>
      </c>
      <c r="Q145" s="89"/>
      <c r="R145" s="88" t="str">
        <f t="shared" si="33"/>
        <v>0</v>
      </c>
      <c r="S145" s="129">
        <v>0</v>
      </c>
      <c r="T145" s="129">
        <v>0</v>
      </c>
      <c r="U145" s="129">
        <v>91</v>
      </c>
      <c r="V145" s="89">
        <v>91</v>
      </c>
      <c r="W145" s="131">
        <v>0</v>
      </c>
      <c r="X145" s="131">
        <v>0</v>
      </c>
      <c r="Y145" s="90">
        <v>0</v>
      </c>
      <c r="Z145" s="90">
        <v>0</v>
      </c>
      <c r="AA145" s="90">
        <v>91</v>
      </c>
      <c r="AB145" s="90">
        <v>91</v>
      </c>
      <c r="AC145" s="90">
        <v>0</v>
      </c>
      <c r="AD145" s="90">
        <v>0</v>
      </c>
      <c r="AE145" s="90">
        <v>0</v>
      </c>
      <c r="AF145" s="90">
        <v>0</v>
      </c>
      <c r="AG145" s="90">
        <v>0</v>
      </c>
      <c r="AH145" s="90">
        <v>0</v>
      </c>
      <c r="AI145" s="90">
        <v>0</v>
      </c>
      <c r="AJ145" s="90">
        <v>0</v>
      </c>
      <c r="AK145" s="90"/>
      <c r="AL145" s="89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126"/>
      <c r="AZ145" s="89"/>
      <c r="BA145" s="90"/>
      <c r="BB145" s="91"/>
      <c r="BC145" s="104">
        <f t="shared" si="34"/>
        <v>91</v>
      </c>
      <c r="BD145" s="104">
        <f t="shared" si="35"/>
        <v>91</v>
      </c>
      <c r="BE145" s="79">
        <f t="shared" si="36"/>
        <v>0</v>
      </c>
    </row>
    <row r="146" spans="1:57" ht="18.75" customHeight="1">
      <c r="A146" s="26">
        <v>65</v>
      </c>
      <c r="B146" s="26" t="s">
        <v>88</v>
      </c>
      <c r="C146" s="85">
        <v>310</v>
      </c>
      <c r="D146" s="86">
        <v>404</v>
      </c>
      <c r="E146" s="87">
        <f t="shared" si="26"/>
        <v>407</v>
      </c>
      <c r="F146" s="78">
        <f>Y146+AA146+AC146+AE146+AG146+AI146+AK146+AM146+AO146+AQ146+AS146+AU146+AW146+AY146</f>
        <v>407</v>
      </c>
      <c r="G146" s="118"/>
      <c r="H146" s="88" t="str">
        <f t="shared" si="28"/>
        <v>0</v>
      </c>
      <c r="I146" s="89"/>
      <c r="J146" s="88" t="str">
        <f t="shared" si="29"/>
        <v>0</v>
      </c>
      <c r="K146" s="89"/>
      <c r="L146" s="88" t="str">
        <f t="shared" si="30"/>
        <v>0</v>
      </c>
      <c r="M146" s="89"/>
      <c r="N146" s="88" t="str">
        <f t="shared" si="31"/>
        <v>0</v>
      </c>
      <c r="O146" s="89"/>
      <c r="P146" s="88" t="str">
        <f t="shared" si="32"/>
        <v>0</v>
      </c>
      <c r="Q146" s="89"/>
      <c r="R146" s="88" t="str">
        <f t="shared" si="33"/>
        <v>0</v>
      </c>
      <c r="S146" s="129">
        <v>71</v>
      </c>
      <c r="T146" s="129">
        <v>73</v>
      </c>
      <c r="U146" s="129">
        <v>240</v>
      </c>
      <c r="V146" s="89">
        <v>240</v>
      </c>
      <c r="W146" s="131">
        <v>96</v>
      </c>
      <c r="X146" s="131">
        <v>0</v>
      </c>
      <c r="Y146" s="90">
        <v>46</v>
      </c>
      <c r="Z146" s="90">
        <v>48</v>
      </c>
      <c r="AA146" s="90">
        <v>330</v>
      </c>
      <c r="AB146" s="90">
        <v>325</v>
      </c>
      <c r="AC146" s="90">
        <v>25</v>
      </c>
      <c r="AD146" s="90">
        <v>25</v>
      </c>
      <c r="AE146" s="90">
        <v>6</v>
      </c>
      <c r="AF146" s="90">
        <v>6</v>
      </c>
      <c r="AG146" s="90">
        <v>0</v>
      </c>
      <c r="AH146" s="90">
        <v>0</v>
      </c>
      <c r="AI146" s="90">
        <v>0</v>
      </c>
      <c r="AJ146" s="90">
        <v>0</v>
      </c>
      <c r="AK146" s="90"/>
      <c r="AL146" s="89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126"/>
      <c r="AZ146" s="89"/>
      <c r="BA146" s="90"/>
      <c r="BB146" s="91"/>
      <c r="BC146" s="104">
        <f t="shared" si="34"/>
        <v>407</v>
      </c>
      <c r="BD146" s="104">
        <f t="shared" si="35"/>
        <v>407</v>
      </c>
      <c r="BE146" s="79">
        <f t="shared" si="36"/>
        <v>0</v>
      </c>
    </row>
    <row r="147" spans="1:57" ht="18.75" customHeight="1">
      <c r="A147" s="26">
        <v>68</v>
      </c>
      <c r="B147" s="26" t="s">
        <v>89</v>
      </c>
      <c r="C147" s="85">
        <v>88</v>
      </c>
      <c r="D147" s="86">
        <v>123</v>
      </c>
      <c r="E147" s="87">
        <f t="shared" si="26"/>
        <v>123</v>
      </c>
      <c r="F147" s="78">
        <f t="shared" si="37"/>
        <v>123</v>
      </c>
      <c r="G147" s="118"/>
      <c r="H147" s="88" t="str">
        <f t="shared" si="28"/>
        <v>0</v>
      </c>
      <c r="I147" s="89"/>
      <c r="J147" s="88" t="str">
        <f t="shared" si="29"/>
        <v>0</v>
      </c>
      <c r="K147" s="89"/>
      <c r="L147" s="88" t="str">
        <f t="shared" si="30"/>
        <v>0</v>
      </c>
      <c r="M147" s="89"/>
      <c r="N147" s="88" t="str">
        <f t="shared" si="31"/>
        <v>0</v>
      </c>
      <c r="O147" s="89"/>
      <c r="P147" s="88" t="str">
        <f t="shared" si="32"/>
        <v>0</v>
      </c>
      <c r="Q147" s="89"/>
      <c r="R147" s="88" t="str">
        <f t="shared" si="33"/>
        <v>0</v>
      </c>
      <c r="S147" s="129">
        <v>0</v>
      </c>
      <c r="T147" s="129">
        <v>0</v>
      </c>
      <c r="U147" s="129">
        <v>61</v>
      </c>
      <c r="V147" s="89">
        <v>61</v>
      </c>
      <c r="W147" s="131">
        <v>62</v>
      </c>
      <c r="X147" s="131">
        <v>0</v>
      </c>
      <c r="Y147" s="90">
        <v>0</v>
      </c>
      <c r="Z147" s="90">
        <v>0</v>
      </c>
      <c r="AA147" s="90">
        <v>117</v>
      </c>
      <c r="AB147" s="90">
        <v>117</v>
      </c>
      <c r="AC147" s="90">
        <v>0</v>
      </c>
      <c r="AD147" s="90">
        <v>0</v>
      </c>
      <c r="AE147" s="90">
        <v>6</v>
      </c>
      <c r="AF147" s="90">
        <v>6</v>
      </c>
      <c r="AG147" s="90">
        <v>0</v>
      </c>
      <c r="AH147" s="90">
        <v>0</v>
      </c>
      <c r="AI147" s="90">
        <v>0</v>
      </c>
      <c r="AJ147" s="90">
        <v>0</v>
      </c>
      <c r="AK147" s="90"/>
      <c r="AL147" s="89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126"/>
      <c r="AZ147" s="89"/>
      <c r="BA147" s="90"/>
      <c r="BB147" s="91"/>
      <c r="BC147" s="104">
        <f t="shared" si="34"/>
        <v>123</v>
      </c>
      <c r="BD147" s="104">
        <f t="shared" si="35"/>
        <v>123</v>
      </c>
      <c r="BE147" s="79">
        <f t="shared" si="36"/>
        <v>0</v>
      </c>
    </row>
    <row r="148" spans="1:57" ht="18.75" customHeight="1">
      <c r="A148" s="26">
        <v>69</v>
      </c>
      <c r="B148" s="26" t="s">
        <v>90</v>
      </c>
      <c r="C148" s="85">
        <v>63</v>
      </c>
      <c r="D148" s="86">
        <v>100</v>
      </c>
      <c r="E148" s="87">
        <f t="shared" si="26"/>
        <v>100</v>
      </c>
      <c r="F148" s="78">
        <f t="shared" si="37"/>
        <v>99</v>
      </c>
      <c r="G148" s="118"/>
      <c r="H148" s="88" t="str">
        <f t="shared" si="28"/>
        <v>0</v>
      </c>
      <c r="I148" s="89"/>
      <c r="J148" s="88" t="str">
        <f t="shared" si="29"/>
        <v>0</v>
      </c>
      <c r="K148" s="89"/>
      <c r="L148" s="88" t="str">
        <f t="shared" si="30"/>
        <v>0</v>
      </c>
      <c r="M148" s="89"/>
      <c r="N148" s="88" t="str">
        <f t="shared" si="31"/>
        <v>0</v>
      </c>
      <c r="O148" s="89"/>
      <c r="P148" s="88" t="str">
        <f t="shared" si="32"/>
        <v>0</v>
      </c>
      <c r="Q148" s="89"/>
      <c r="R148" s="88" t="str">
        <f t="shared" si="33"/>
        <v>0</v>
      </c>
      <c r="S148" s="129">
        <v>0</v>
      </c>
      <c r="T148" s="129">
        <v>0</v>
      </c>
      <c r="U148" s="129">
        <v>67</v>
      </c>
      <c r="V148" s="89">
        <v>67</v>
      </c>
      <c r="W148" s="131">
        <v>33</v>
      </c>
      <c r="X148" s="131">
        <v>0</v>
      </c>
      <c r="Y148" s="90">
        <v>0</v>
      </c>
      <c r="Z148" s="90">
        <v>0</v>
      </c>
      <c r="AA148" s="90">
        <v>96</v>
      </c>
      <c r="AB148" s="90">
        <v>97</v>
      </c>
      <c r="AC148" s="90">
        <v>0</v>
      </c>
      <c r="AD148" s="90">
        <v>0</v>
      </c>
      <c r="AE148" s="90">
        <v>3</v>
      </c>
      <c r="AF148" s="90">
        <v>3</v>
      </c>
      <c r="AG148" s="90">
        <v>0</v>
      </c>
      <c r="AH148" s="90">
        <v>0</v>
      </c>
      <c r="AI148" s="90">
        <v>0</v>
      </c>
      <c r="AJ148" s="90">
        <v>0</v>
      </c>
      <c r="AK148" s="90"/>
      <c r="AL148" s="89"/>
      <c r="AM148" s="52"/>
      <c r="AN148" s="52"/>
      <c r="AO148" s="52">
        <v>1</v>
      </c>
      <c r="AP148" s="52"/>
      <c r="AQ148" s="52"/>
      <c r="AR148" s="52"/>
      <c r="AS148" s="52"/>
      <c r="AT148" s="52"/>
      <c r="AU148" s="52"/>
      <c r="AV148" s="52"/>
      <c r="AW148" s="52"/>
      <c r="AX148" s="52"/>
      <c r="AY148" s="126"/>
      <c r="AZ148" s="89"/>
      <c r="BA148" s="90" t="s">
        <v>283</v>
      </c>
      <c r="BB148" s="91" t="s">
        <v>295</v>
      </c>
      <c r="BC148" s="104">
        <f t="shared" si="34"/>
        <v>100</v>
      </c>
      <c r="BD148" s="104">
        <f t="shared" si="35"/>
        <v>100</v>
      </c>
      <c r="BE148" s="79">
        <f t="shared" si="36"/>
        <v>0</v>
      </c>
    </row>
    <row r="149" spans="1:57" ht="18.75" customHeight="1">
      <c r="A149" s="26">
        <v>70</v>
      </c>
      <c r="B149" s="26" t="s">
        <v>240</v>
      </c>
      <c r="C149" s="85">
        <v>184</v>
      </c>
      <c r="D149" s="86">
        <v>334</v>
      </c>
      <c r="E149" s="87">
        <f t="shared" si="26"/>
        <v>334</v>
      </c>
      <c r="F149" s="78">
        <f aca="true" t="shared" si="38" ref="F149:F170">Y149+AA149+AC149+AE149+AG149+AI149+AK149+AM149+AO149+AQ149+AS149+AU149+AW149+AY149</f>
        <v>334</v>
      </c>
      <c r="G149" s="118"/>
      <c r="H149" s="88" t="str">
        <f t="shared" si="28"/>
        <v>0</v>
      </c>
      <c r="I149" s="89"/>
      <c r="J149" s="88" t="str">
        <f t="shared" si="29"/>
        <v>0</v>
      </c>
      <c r="K149" s="89"/>
      <c r="L149" s="88" t="str">
        <f t="shared" si="30"/>
        <v>0</v>
      </c>
      <c r="M149" s="89"/>
      <c r="N149" s="88" t="str">
        <f t="shared" si="31"/>
        <v>0</v>
      </c>
      <c r="O149" s="89"/>
      <c r="P149" s="88" t="str">
        <f t="shared" si="32"/>
        <v>0</v>
      </c>
      <c r="Q149" s="89"/>
      <c r="R149" s="88" t="str">
        <f t="shared" si="33"/>
        <v>0</v>
      </c>
      <c r="S149" s="129">
        <v>58</v>
      </c>
      <c r="T149" s="129">
        <v>58</v>
      </c>
      <c r="U149" s="129">
        <v>252</v>
      </c>
      <c r="V149" s="89">
        <v>255</v>
      </c>
      <c r="W149" s="131">
        <v>24</v>
      </c>
      <c r="X149" s="131">
        <v>0</v>
      </c>
      <c r="Y149" s="90">
        <v>30</v>
      </c>
      <c r="Z149" s="90">
        <v>30</v>
      </c>
      <c r="AA149" s="90">
        <v>276</v>
      </c>
      <c r="AB149" s="90">
        <v>276</v>
      </c>
      <c r="AC149" s="90">
        <v>28</v>
      </c>
      <c r="AD149" s="90">
        <v>28</v>
      </c>
      <c r="AE149" s="90">
        <v>0</v>
      </c>
      <c r="AF149" s="90">
        <v>3</v>
      </c>
      <c r="AG149" s="90">
        <v>0</v>
      </c>
      <c r="AH149" s="90">
        <v>0</v>
      </c>
      <c r="AI149" s="90">
        <v>0</v>
      </c>
      <c r="AJ149" s="90">
        <v>0</v>
      </c>
      <c r="AK149" s="90"/>
      <c r="AL149" s="89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126"/>
      <c r="AZ149" s="89"/>
      <c r="BA149" s="90"/>
      <c r="BB149" s="91"/>
      <c r="BC149" s="104">
        <f t="shared" si="34"/>
        <v>334</v>
      </c>
      <c r="BD149" s="104">
        <f t="shared" si="35"/>
        <v>334</v>
      </c>
      <c r="BE149" s="79">
        <f t="shared" si="36"/>
        <v>0</v>
      </c>
    </row>
    <row r="150" spans="1:57" ht="18.75" customHeight="1">
      <c r="A150" s="26">
        <v>72</v>
      </c>
      <c r="B150" s="26" t="s">
        <v>138</v>
      </c>
      <c r="C150" s="85">
        <v>245</v>
      </c>
      <c r="D150" s="86">
        <v>409</v>
      </c>
      <c r="E150" s="87">
        <f t="shared" si="26"/>
        <v>411</v>
      </c>
      <c r="F150" s="78">
        <f t="shared" si="38"/>
        <v>411</v>
      </c>
      <c r="G150" s="118"/>
      <c r="H150" s="88" t="str">
        <f t="shared" si="28"/>
        <v>0</v>
      </c>
      <c r="I150" s="89"/>
      <c r="J150" s="88" t="str">
        <f t="shared" si="29"/>
        <v>0</v>
      </c>
      <c r="K150" s="89"/>
      <c r="L150" s="88" t="str">
        <f t="shared" si="30"/>
        <v>0</v>
      </c>
      <c r="M150" s="89"/>
      <c r="N150" s="88" t="str">
        <f t="shared" si="31"/>
        <v>0</v>
      </c>
      <c r="O150" s="89"/>
      <c r="P150" s="88" t="str">
        <f t="shared" si="32"/>
        <v>0</v>
      </c>
      <c r="Q150" s="89"/>
      <c r="R150" s="88" t="str">
        <f t="shared" si="33"/>
        <v>0</v>
      </c>
      <c r="S150" s="129">
        <v>75</v>
      </c>
      <c r="T150" s="129">
        <v>67</v>
      </c>
      <c r="U150" s="129">
        <v>274</v>
      </c>
      <c r="V150" s="89">
        <v>283</v>
      </c>
      <c r="W150" s="131">
        <v>62</v>
      </c>
      <c r="X150" s="131">
        <v>0</v>
      </c>
      <c r="Y150" s="90">
        <v>28</v>
      </c>
      <c r="Z150" s="90">
        <v>33</v>
      </c>
      <c r="AA150" s="90">
        <v>311</v>
      </c>
      <c r="AB150" s="90">
        <v>335</v>
      </c>
      <c r="AC150" s="90">
        <v>47</v>
      </c>
      <c r="AD150" s="90">
        <v>34</v>
      </c>
      <c r="AE150" s="90">
        <v>7</v>
      </c>
      <c r="AF150" s="90">
        <v>7</v>
      </c>
      <c r="AG150" s="90">
        <v>0</v>
      </c>
      <c r="AH150" s="90">
        <v>0</v>
      </c>
      <c r="AI150" s="90">
        <v>0</v>
      </c>
      <c r="AJ150" s="90">
        <v>0</v>
      </c>
      <c r="AK150" s="90"/>
      <c r="AL150" s="89"/>
      <c r="AM150" s="52"/>
      <c r="AN150" s="52"/>
      <c r="AO150" s="52">
        <v>18</v>
      </c>
      <c r="AP150" s="52"/>
      <c r="AQ150" s="52"/>
      <c r="AR150" s="52"/>
      <c r="AS150" s="52"/>
      <c r="AT150" s="52"/>
      <c r="AU150" s="52"/>
      <c r="AV150" s="52"/>
      <c r="AW150" s="52"/>
      <c r="AX150" s="52"/>
      <c r="AY150" s="126"/>
      <c r="AZ150" s="89"/>
      <c r="BA150" s="90" t="s">
        <v>283</v>
      </c>
      <c r="BB150" s="91" t="s">
        <v>325</v>
      </c>
      <c r="BC150" s="104">
        <f t="shared" si="34"/>
        <v>411</v>
      </c>
      <c r="BD150" s="104">
        <f t="shared" si="35"/>
        <v>411</v>
      </c>
      <c r="BE150" s="79">
        <f t="shared" si="36"/>
        <v>0</v>
      </c>
    </row>
    <row r="151" spans="1:57" ht="18.75" customHeight="1">
      <c r="A151" s="26">
        <v>73</v>
      </c>
      <c r="B151" s="26" t="s">
        <v>139</v>
      </c>
      <c r="C151" s="85">
        <v>96</v>
      </c>
      <c r="D151" s="86">
        <v>166</v>
      </c>
      <c r="E151" s="87">
        <f t="shared" si="26"/>
        <v>166</v>
      </c>
      <c r="F151" s="78">
        <f t="shared" si="38"/>
        <v>166</v>
      </c>
      <c r="G151" s="118"/>
      <c r="H151" s="88" t="str">
        <f t="shared" si="28"/>
        <v>0</v>
      </c>
      <c r="I151" s="89"/>
      <c r="J151" s="88" t="str">
        <f t="shared" si="29"/>
        <v>0</v>
      </c>
      <c r="K151" s="89"/>
      <c r="L151" s="88" t="str">
        <f t="shared" si="30"/>
        <v>0</v>
      </c>
      <c r="M151" s="89"/>
      <c r="N151" s="88" t="str">
        <f t="shared" si="31"/>
        <v>0</v>
      </c>
      <c r="O151" s="89"/>
      <c r="P151" s="88" t="str">
        <f t="shared" si="32"/>
        <v>0</v>
      </c>
      <c r="Q151" s="89"/>
      <c r="R151" s="88" t="str">
        <f t="shared" si="33"/>
        <v>0</v>
      </c>
      <c r="S151" s="129">
        <v>56</v>
      </c>
      <c r="T151" s="129">
        <v>56</v>
      </c>
      <c r="U151" s="129">
        <v>110</v>
      </c>
      <c r="V151" s="89">
        <v>110</v>
      </c>
      <c r="W151" s="131">
        <v>0</v>
      </c>
      <c r="X151" s="131">
        <v>0</v>
      </c>
      <c r="Y151" s="90">
        <v>36</v>
      </c>
      <c r="Z151" s="90">
        <v>36</v>
      </c>
      <c r="AA151" s="90">
        <v>100</v>
      </c>
      <c r="AB151" s="90">
        <v>100</v>
      </c>
      <c r="AC151" s="90">
        <v>20</v>
      </c>
      <c r="AD151" s="90">
        <v>20</v>
      </c>
      <c r="AE151" s="90">
        <v>10</v>
      </c>
      <c r="AF151" s="90">
        <v>10</v>
      </c>
      <c r="AG151" s="90">
        <v>0</v>
      </c>
      <c r="AH151" s="90">
        <v>0</v>
      </c>
      <c r="AI151" s="90">
        <v>0</v>
      </c>
      <c r="AJ151" s="90">
        <v>0</v>
      </c>
      <c r="AK151" s="90"/>
      <c r="AL151" s="89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126"/>
      <c r="AZ151" s="89"/>
      <c r="BA151" s="90"/>
      <c r="BB151" s="91"/>
      <c r="BC151" s="104">
        <f t="shared" si="34"/>
        <v>166</v>
      </c>
      <c r="BD151" s="104">
        <f t="shared" si="35"/>
        <v>166</v>
      </c>
      <c r="BE151" s="79">
        <f t="shared" si="36"/>
        <v>0</v>
      </c>
    </row>
    <row r="152" spans="1:57" ht="18.75" customHeight="1">
      <c r="A152" s="26">
        <v>84</v>
      </c>
      <c r="B152" s="26" t="s">
        <v>91</v>
      </c>
      <c r="C152" s="85">
        <v>116</v>
      </c>
      <c r="D152" s="86">
        <v>214</v>
      </c>
      <c r="E152" s="87">
        <f t="shared" si="26"/>
        <v>214</v>
      </c>
      <c r="F152" s="78">
        <f t="shared" si="38"/>
        <v>214</v>
      </c>
      <c r="G152" s="118"/>
      <c r="H152" s="88" t="str">
        <f t="shared" si="28"/>
        <v>0</v>
      </c>
      <c r="I152" s="89"/>
      <c r="J152" s="88" t="str">
        <f t="shared" si="29"/>
        <v>0</v>
      </c>
      <c r="K152" s="89"/>
      <c r="L152" s="88" t="str">
        <f t="shared" si="30"/>
        <v>0</v>
      </c>
      <c r="M152" s="89"/>
      <c r="N152" s="88" t="str">
        <f t="shared" si="31"/>
        <v>0</v>
      </c>
      <c r="O152" s="89"/>
      <c r="P152" s="88" t="str">
        <f t="shared" si="32"/>
        <v>0</v>
      </c>
      <c r="Q152" s="89"/>
      <c r="R152" s="88" t="str">
        <f t="shared" si="33"/>
        <v>0</v>
      </c>
      <c r="S152" s="129">
        <v>48</v>
      </c>
      <c r="T152" s="129">
        <v>48</v>
      </c>
      <c r="U152" s="129">
        <v>166</v>
      </c>
      <c r="V152" s="89">
        <v>166</v>
      </c>
      <c r="W152" s="131">
        <v>0</v>
      </c>
      <c r="X152" s="131">
        <v>0</v>
      </c>
      <c r="Y152" s="90">
        <v>33</v>
      </c>
      <c r="Z152" s="90">
        <v>33</v>
      </c>
      <c r="AA152" s="90">
        <v>163</v>
      </c>
      <c r="AB152" s="90">
        <v>163</v>
      </c>
      <c r="AC152" s="90">
        <v>15</v>
      </c>
      <c r="AD152" s="90">
        <v>15</v>
      </c>
      <c r="AE152" s="90">
        <v>3</v>
      </c>
      <c r="AF152" s="90">
        <v>3</v>
      </c>
      <c r="AG152" s="90">
        <v>0</v>
      </c>
      <c r="AH152" s="90">
        <v>0</v>
      </c>
      <c r="AI152" s="90">
        <v>0</v>
      </c>
      <c r="AJ152" s="90">
        <v>0</v>
      </c>
      <c r="AK152" s="90"/>
      <c r="AL152" s="89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126"/>
      <c r="AZ152" s="89"/>
      <c r="BA152" s="90"/>
      <c r="BB152" s="91"/>
      <c r="BC152" s="104">
        <f t="shared" si="34"/>
        <v>214</v>
      </c>
      <c r="BD152" s="104">
        <f t="shared" si="35"/>
        <v>214</v>
      </c>
      <c r="BE152" s="79">
        <f t="shared" si="36"/>
        <v>0</v>
      </c>
    </row>
    <row r="153" spans="1:57" ht="18.75" customHeight="1">
      <c r="A153" s="26">
        <v>88</v>
      </c>
      <c r="B153" s="26" t="s">
        <v>92</v>
      </c>
      <c r="C153" s="85">
        <v>40</v>
      </c>
      <c r="D153" s="86">
        <v>88</v>
      </c>
      <c r="E153" s="87">
        <f t="shared" si="26"/>
        <v>88</v>
      </c>
      <c r="F153" s="78">
        <f t="shared" si="38"/>
        <v>88</v>
      </c>
      <c r="G153" s="118"/>
      <c r="H153" s="88" t="str">
        <f t="shared" si="28"/>
        <v>0</v>
      </c>
      <c r="I153" s="89"/>
      <c r="J153" s="88" t="str">
        <f t="shared" si="29"/>
        <v>0</v>
      </c>
      <c r="K153" s="89"/>
      <c r="L153" s="88" t="str">
        <f t="shared" si="30"/>
        <v>0</v>
      </c>
      <c r="M153" s="89"/>
      <c r="N153" s="88" t="str">
        <f t="shared" si="31"/>
        <v>0</v>
      </c>
      <c r="O153" s="89"/>
      <c r="P153" s="88" t="str">
        <f t="shared" si="32"/>
        <v>0</v>
      </c>
      <c r="Q153" s="89"/>
      <c r="R153" s="88" t="str">
        <f t="shared" si="33"/>
        <v>0</v>
      </c>
      <c r="S153" s="129">
        <v>19</v>
      </c>
      <c r="T153" s="129">
        <v>19</v>
      </c>
      <c r="U153" s="129">
        <v>69</v>
      </c>
      <c r="V153" s="89">
        <v>69</v>
      </c>
      <c r="W153" s="131">
        <v>0</v>
      </c>
      <c r="X153" s="131">
        <v>0</v>
      </c>
      <c r="Y153" s="90">
        <v>19</v>
      </c>
      <c r="Z153" s="90">
        <v>19</v>
      </c>
      <c r="AA153" s="90">
        <v>69</v>
      </c>
      <c r="AB153" s="90">
        <v>69</v>
      </c>
      <c r="AC153" s="90">
        <v>0</v>
      </c>
      <c r="AD153" s="90">
        <v>0</v>
      </c>
      <c r="AE153" s="90">
        <v>0</v>
      </c>
      <c r="AF153" s="90">
        <v>0</v>
      </c>
      <c r="AG153" s="90">
        <v>0</v>
      </c>
      <c r="AH153" s="90">
        <v>0</v>
      </c>
      <c r="AI153" s="90">
        <v>0</v>
      </c>
      <c r="AJ153" s="90">
        <v>0</v>
      </c>
      <c r="AK153" s="90"/>
      <c r="AL153" s="89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126"/>
      <c r="AZ153" s="89"/>
      <c r="BA153" s="90"/>
      <c r="BB153" s="91"/>
      <c r="BC153" s="104">
        <f t="shared" si="34"/>
        <v>88</v>
      </c>
      <c r="BD153" s="104">
        <f t="shared" si="35"/>
        <v>88</v>
      </c>
      <c r="BE153" s="79">
        <f t="shared" si="36"/>
        <v>0</v>
      </c>
    </row>
    <row r="154" spans="1:57" ht="18.75" customHeight="1">
      <c r="A154" s="26">
        <v>90</v>
      </c>
      <c r="B154" s="26" t="s">
        <v>140</v>
      </c>
      <c r="C154" s="85">
        <v>233</v>
      </c>
      <c r="D154" s="86">
        <v>436</v>
      </c>
      <c r="E154" s="87">
        <f t="shared" si="26"/>
        <v>436</v>
      </c>
      <c r="F154" s="78">
        <f t="shared" si="38"/>
        <v>436</v>
      </c>
      <c r="G154" s="118"/>
      <c r="H154" s="88" t="str">
        <f t="shared" si="28"/>
        <v>0</v>
      </c>
      <c r="I154" s="89"/>
      <c r="J154" s="88" t="str">
        <f t="shared" si="29"/>
        <v>0</v>
      </c>
      <c r="K154" s="89"/>
      <c r="L154" s="88" t="str">
        <f t="shared" si="30"/>
        <v>0</v>
      </c>
      <c r="M154" s="89"/>
      <c r="N154" s="88" t="str">
        <f t="shared" si="31"/>
        <v>0</v>
      </c>
      <c r="O154" s="89"/>
      <c r="P154" s="88" t="str">
        <f t="shared" si="32"/>
        <v>0</v>
      </c>
      <c r="Q154" s="89"/>
      <c r="R154" s="88" t="str">
        <f t="shared" si="33"/>
        <v>0</v>
      </c>
      <c r="S154" s="129">
        <v>82</v>
      </c>
      <c r="T154" s="129">
        <v>82</v>
      </c>
      <c r="U154" s="129">
        <v>328</v>
      </c>
      <c r="V154" s="89">
        <v>328</v>
      </c>
      <c r="W154" s="131">
        <v>26</v>
      </c>
      <c r="X154" s="131">
        <v>0</v>
      </c>
      <c r="Y154" s="90">
        <v>54</v>
      </c>
      <c r="Z154" s="90">
        <v>54</v>
      </c>
      <c r="AA154" s="90">
        <v>342</v>
      </c>
      <c r="AB154" s="90">
        <v>342</v>
      </c>
      <c r="AC154" s="90">
        <v>28</v>
      </c>
      <c r="AD154" s="90">
        <v>28</v>
      </c>
      <c r="AE154" s="90">
        <v>12</v>
      </c>
      <c r="AF154" s="90">
        <v>12</v>
      </c>
      <c r="AG154" s="90">
        <v>0</v>
      </c>
      <c r="AH154" s="90">
        <v>0</v>
      </c>
      <c r="AI154" s="90">
        <v>0</v>
      </c>
      <c r="AJ154" s="90">
        <v>0</v>
      </c>
      <c r="AK154" s="90"/>
      <c r="AL154" s="89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126"/>
      <c r="AZ154" s="89"/>
      <c r="BA154" s="90"/>
      <c r="BB154" s="91"/>
      <c r="BC154" s="104">
        <f t="shared" si="34"/>
        <v>436</v>
      </c>
      <c r="BD154" s="104">
        <f t="shared" si="35"/>
        <v>436</v>
      </c>
      <c r="BE154" s="79">
        <f t="shared" si="36"/>
        <v>0</v>
      </c>
    </row>
    <row r="155" spans="1:57" ht="18.75" customHeight="1">
      <c r="A155" s="26">
        <v>99</v>
      </c>
      <c r="B155" s="26" t="s">
        <v>93</v>
      </c>
      <c r="C155" s="85">
        <v>133</v>
      </c>
      <c r="D155" s="86">
        <v>193</v>
      </c>
      <c r="E155" s="87">
        <f t="shared" si="26"/>
        <v>266</v>
      </c>
      <c r="F155" s="78">
        <f t="shared" si="38"/>
        <v>266</v>
      </c>
      <c r="G155" s="118"/>
      <c r="H155" s="88" t="str">
        <f t="shared" si="28"/>
        <v>0</v>
      </c>
      <c r="I155" s="89"/>
      <c r="J155" s="88" t="str">
        <f t="shared" si="29"/>
        <v>0</v>
      </c>
      <c r="K155" s="89"/>
      <c r="L155" s="88" t="str">
        <f t="shared" si="30"/>
        <v>0</v>
      </c>
      <c r="M155" s="89"/>
      <c r="N155" s="88" t="str">
        <f t="shared" si="31"/>
        <v>0</v>
      </c>
      <c r="O155" s="89"/>
      <c r="P155" s="88" t="str">
        <f t="shared" si="32"/>
        <v>0</v>
      </c>
      <c r="Q155" s="89"/>
      <c r="R155" s="88" t="str">
        <f t="shared" si="33"/>
        <v>0</v>
      </c>
      <c r="S155" s="129">
        <v>39</v>
      </c>
      <c r="T155" s="129">
        <v>39</v>
      </c>
      <c r="U155" s="129">
        <v>203</v>
      </c>
      <c r="V155" s="89">
        <v>130</v>
      </c>
      <c r="W155" s="131">
        <v>24</v>
      </c>
      <c r="X155" s="131">
        <v>0</v>
      </c>
      <c r="Y155" s="90">
        <v>31</v>
      </c>
      <c r="Z155" s="90">
        <v>31</v>
      </c>
      <c r="AA155" s="90">
        <v>226</v>
      </c>
      <c r="AB155" s="90">
        <v>154</v>
      </c>
      <c r="AC155" s="90">
        <v>8</v>
      </c>
      <c r="AD155" s="90">
        <v>8</v>
      </c>
      <c r="AE155" s="90">
        <v>0</v>
      </c>
      <c r="AF155" s="90">
        <v>0</v>
      </c>
      <c r="AG155" s="90">
        <v>0</v>
      </c>
      <c r="AH155" s="90">
        <v>0</v>
      </c>
      <c r="AI155" s="90">
        <v>0</v>
      </c>
      <c r="AJ155" s="90">
        <v>0</v>
      </c>
      <c r="AK155" s="90"/>
      <c r="AL155" s="89"/>
      <c r="AM155" s="52"/>
      <c r="AN155" s="52"/>
      <c r="AO155" s="52">
        <v>1</v>
      </c>
      <c r="AP155" s="52"/>
      <c r="AQ155" s="52"/>
      <c r="AR155" s="52"/>
      <c r="AS155" s="52"/>
      <c r="AT155" s="52"/>
      <c r="AU155" s="52"/>
      <c r="AV155" s="52"/>
      <c r="AW155" s="52"/>
      <c r="AX155" s="52"/>
      <c r="AY155" s="126"/>
      <c r="AZ155" s="89"/>
      <c r="BA155" s="90" t="s">
        <v>282</v>
      </c>
      <c r="BB155" s="91"/>
      <c r="BC155" s="104">
        <f t="shared" si="34"/>
        <v>266</v>
      </c>
      <c r="BD155" s="104">
        <f t="shared" si="35"/>
        <v>266</v>
      </c>
      <c r="BE155" s="79">
        <f t="shared" si="36"/>
        <v>0</v>
      </c>
    </row>
    <row r="156" spans="1:57" ht="18.75" customHeight="1">
      <c r="A156" s="26">
        <v>103</v>
      </c>
      <c r="B156" s="26" t="s">
        <v>94</v>
      </c>
      <c r="C156" s="85">
        <v>188</v>
      </c>
      <c r="D156" s="86">
        <v>313</v>
      </c>
      <c r="E156" s="87">
        <f t="shared" si="26"/>
        <v>299</v>
      </c>
      <c r="F156" s="78">
        <f t="shared" si="38"/>
        <v>299</v>
      </c>
      <c r="G156" s="118"/>
      <c r="H156" s="88" t="str">
        <f t="shared" si="28"/>
        <v>0</v>
      </c>
      <c r="I156" s="89"/>
      <c r="J156" s="88" t="str">
        <f t="shared" si="29"/>
        <v>0</v>
      </c>
      <c r="K156" s="89"/>
      <c r="L156" s="88" t="str">
        <f t="shared" si="30"/>
        <v>0</v>
      </c>
      <c r="M156" s="89"/>
      <c r="N156" s="88" t="str">
        <f t="shared" si="31"/>
        <v>0</v>
      </c>
      <c r="O156" s="89"/>
      <c r="P156" s="88" t="str">
        <f t="shared" si="32"/>
        <v>0</v>
      </c>
      <c r="Q156" s="89"/>
      <c r="R156" s="88" t="str">
        <f t="shared" si="33"/>
        <v>0</v>
      </c>
      <c r="S156" s="129">
        <v>56</v>
      </c>
      <c r="T156" s="129">
        <v>56</v>
      </c>
      <c r="U156" s="129">
        <v>191</v>
      </c>
      <c r="V156" s="89">
        <v>191</v>
      </c>
      <c r="W156" s="131">
        <v>52</v>
      </c>
      <c r="X156" s="131">
        <v>0</v>
      </c>
      <c r="Y156" s="90">
        <v>35</v>
      </c>
      <c r="Z156" s="90">
        <v>35</v>
      </c>
      <c r="AA156" s="90">
        <v>238</v>
      </c>
      <c r="AB156" s="90">
        <v>243</v>
      </c>
      <c r="AC156" s="90">
        <v>21</v>
      </c>
      <c r="AD156" s="90">
        <v>21</v>
      </c>
      <c r="AE156" s="90">
        <v>0</v>
      </c>
      <c r="AF156" s="90">
        <v>0</v>
      </c>
      <c r="AG156" s="90">
        <v>0</v>
      </c>
      <c r="AH156" s="90">
        <v>0</v>
      </c>
      <c r="AI156" s="90">
        <v>0</v>
      </c>
      <c r="AJ156" s="90">
        <v>0</v>
      </c>
      <c r="AK156" s="90"/>
      <c r="AL156" s="89"/>
      <c r="AM156" s="52"/>
      <c r="AN156" s="52"/>
      <c r="AO156" s="52">
        <v>5</v>
      </c>
      <c r="AP156" s="52"/>
      <c r="AQ156" s="52"/>
      <c r="AR156" s="52"/>
      <c r="AS156" s="52"/>
      <c r="AT156" s="52"/>
      <c r="AU156" s="52"/>
      <c r="AV156" s="52"/>
      <c r="AW156" s="52"/>
      <c r="AX156" s="52"/>
      <c r="AY156" s="126"/>
      <c r="AZ156" s="89"/>
      <c r="BA156" s="90" t="s">
        <v>283</v>
      </c>
      <c r="BB156" s="91" t="s">
        <v>295</v>
      </c>
      <c r="BC156" s="104">
        <f t="shared" si="34"/>
        <v>299</v>
      </c>
      <c r="BD156" s="104">
        <f t="shared" si="35"/>
        <v>299</v>
      </c>
      <c r="BE156" s="79">
        <f t="shared" si="36"/>
        <v>0</v>
      </c>
    </row>
    <row r="157" spans="1:57" ht="18.75" customHeight="1">
      <c r="A157" s="26">
        <v>104</v>
      </c>
      <c r="B157" s="26" t="s">
        <v>95</v>
      </c>
      <c r="C157" s="85">
        <v>140</v>
      </c>
      <c r="D157" s="86">
        <v>257</v>
      </c>
      <c r="E157" s="87">
        <f t="shared" si="26"/>
        <v>257</v>
      </c>
      <c r="F157" s="78">
        <f t="shared" si="38"/>
        <v>257</v>
      </c>
      <c r="G157" s="118"/>
      <c r="H157" s="88" t="str">
        <f t="shared" si="28"/>
        <v>0</v>
      </c>
      <c r="I157" s="89"/>
      <c r="J157" s="88" t="str">
        <f t="shared" si="29"/>
        <v>0</v>
      </c>
      <c r="K157" s="89"/>
      <c r="L157" s="88" t="str">
        <f t="shared" si="30"/>
        <v>0</v>
      </c>
      <c r="M157" s="89"/>
      <c r="N157" s="88" t="str">
        <f t="shared" si="31"/>
        <v>0</v>
      </c>
      <c r="O157" s="89"/>
      <c r="P157" s="88" t="str">
        <f t="shared" si="32"/>
        <v>0</v>
      </c>
      <c r="Q157" s="89"/>
      <c r="R157" s="88" t="str">
        <f t="shared" si="33"/>
        <v>0</v>
      </c>
      <c r="S157" s="129">
        <v>55</v>
      </c>
      <c r="T157" s="129">
        <v>55</v>
      </c>
      <c r="U157" s="129">
        <v>202</v>
      </c>
      <c r="V157" s="89">
        <v>202</v>
      </c>
      <c r="W157" s="131">
        <v>0</v>
      </c>
      <c r="X157" s="131">
        <v>0</v>
      </c>
      <c r="Y157" s="90">
        <v>30</v>
      </c>
      <c r="Z157" s="90">
        <v>30</v>
      </c>
      <c r="AA157" s="90">
        <v>201</v>
      </c>
      <c r="AB157" s="90">
        <v>202</v>
      </c>
      <c r="AC157" s="90">
        <v>25</v>
      </c>
      <c r="AD157" s="90">
        <v>25</v>
      </c>
      <c r="AE157" s="90">
        <v>0</v>
      </c>
      <c r="AF157" s="90">
        <v>0</v>
      </c>
      <c r="AG157" s="90">
        <v>0</v>
      </c>
      <c r="AH157" s="90">
        <v>0</v>
      </c>
      <c r="AI157" s="90">
        <v>0</v>
      </c>
      <c r="AJ157" s="90">
        <v>0</v>
      </c>
      <c r="AK157" s="90"/>
      <c r="AL157" s="89"/>
      <c r="AM157" s="52"/>
      <c r="AN157" s="52"/>
      <c r="AO157" s="52">
        <v>1</v>
      </c>
      <c r="AP157" s="52"/>
      <c r="AQ157" s="52"/>
      <c r="AR157" s="52"/>
      <c r="AS157" s="52"/>
      <c r="AT157" s="52"/>
      <c r="AU157" s="52"/>
      <c r="AV157" s="52"/>
      <c r="AW157" s="52"/>
      <c r="AX157" s="52"/>
      <c r="AY157" s="126"/>
      <c r="AZ157" s="89"/>
      <c r="BA157" s="90" t="s">
        <v>282</v>
      </c>
      <c r="BB157" s="91"/>
      <c r="BC157" s="104">
        <f t="shared" si="34"/>
        <v>257</v>
      </c>
      <c r="BD157" s="104">
        <f t="shared" si="35"/>
        <v>257</v>
      </c>
      <c r="BE157" s="79">
        <f t="shared" si="36"/>
        <v>0</v>
      </c>
    </row>
    <row r="158" spans="1:57" ht="18.75" customHeight="1">
      <c r="A158" s="26">
        <v>105</v>
      </c>
      <c r="B158" s="26" t="s">
        <v>96</v>
      </c>
      <c r="C158" s="85">
        <v>127</v>
      </c>
      <c r="D158" s="86">
        <v>319</v>
      </c>
      <c r="E158" s="87">
        <f t="shared" si="26"/>
        <v>319</v>
      </c>
      <c r="F158" s="78">
        <f t="shared" si="38"/>
        <v>319</v>
      </c>
      <c r="G158" s="118"/>
      <c r="H158" s="88" t="str">
        <f t="shared" si="28"/>
        <v>0</v>
      </c>
      <c r="I158" s="89"/>
      <c r="J158" s="88" t="str">
        <f t="shared" si="29"/>
        <v>0</v>
      </c>
      <c r="K158" s="89"/>
      <c r="L158" s="88" t="str">
        <f t="shared" si="30"/>
        <v>0</v>
      </c>
      <c r="M158" s="89"/>
      <c r="N158" s="88" t="str">
        <f t="shared" si="31"/>
        <v>0</v>
      </c>
      <c r="O158" s="89"/>
      <c r="P158" s="88" t="str">
        <f t="shared" si="32"/>
        <v>0</v>
      </c>
      <c r="Q158" s="89"/>
      <c r="R158" s="88" t="str">
        <f t="shared" si="33"/>
        <v>0</v>
      </c>
      <c r="S158" s="129">
        <v>68</v>
      </c>
      <c r="T158" s="129">
        <v>60</v>
      </c>
      <c r="U158" s="129">
        <v>228</v>
      </c>
      <c r="V158" s="89">
        <v>236</v>
      </c>
      <c r="W158" s="131">
        <v>23</v>
      </c>
      <c r="X158" s="131">
        <v>0</v>
      </c>
      <c r="Y158" s="90">
        <v>68</v>
      </c>
      <c r="Z158" s="90">
        <v>60</v>
      </c>
      <c r="AA158" s="90">
        <v>245</v>
      </c>
      <c r="AB158" s="90">
        <v>253</v>
      </c>
      <c r="AC158" s="90">
        <v>0</v>
      </c>
      <c r="AD158" s="90">
        <v>0</v>
      </c>
      <c r="AE158" s="90">
        <v>6</v>
      </c>
      <c r="AF158" s="90">
        <v>6</v>
      </c>
      <c r="AG158" s="90">
        <v>0</v>
      </c>
      <c r="AH158" s="90">
        <v>0</v>
      </c>
      <c r="AI158" s="90">
        <v>0</v>
      </c>
      <c r="AJ158" s="90">
        <v>0</v>
      </c>
      <c r="AK158" s="90"/>
      <c r="AL158" s="89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126"/>
      <c r="AZ158" s="89"/>
      <c r="BA158" s="90"/>
      <c r="BB158" s="91"/>
      <c r="BC158" s="104">
        <f t="shared" si="34"/>
        <v>319</v>
      </c>
      <c r="BD158" s="104">
        <f t="shared" si="35"/>
        <v>319</v>
      </c>
      <c r="BE158" s="79">
        <f t="shared" si="36"/>
        <v>0</v>
      </c>
    </row>
    <row r="159" spans="1:57" ht="18.75" customHeight="1">
      <c r="A159" s="26">
        <v>112</v>
      </c>
      <c r="B159" s="26" t="s">
        <v>220</v>
      </c>
      <c r="C159" s="85">
        <v>240</v>
      </c>
      <c r="D159" s="86">
        <v>370</v>
      </c>
      <c r="E159" s="87">
        <f t="shared" si="26"/>
        <v>384</v>
      </c>
      <c r="F159" s="78">
        <f t="shared" si="38"/>
        <v>384</v>
      </c>
      <c r="G159" s="118"/>
      <c r="H159" s="88" t="str">
        <f t="shared" si="28"/>
        <v>0</v>
      </c>
      <c r="I159" s="89"/>
      <c r="J159" s="88" t="str">
        <f t="shared" si="29"/>
        <v>0</v>
      </c>
      <c r="K159" s="89"/>
      <c r="L159" s="88" t="str">
        <f t="shared" si="30"/>
        <v>0</v>
      </c>
      <c r="M159" s="89"/>
      <c r="N159" s="88" t="str">
        <f t="shared" si="31"/>
        <v>0</v>
      </c>
      <c r="O159" s="89"/>
      <c r="P159" s="88" t="str">
        <f t="shared" si="32"/>
        <v>0</v>
      </c>
      <c r="Q159" s="89"/>
      <c r="R159" s="88" t="str">
        <f t="shared" si="33"/>
        <v>0</v>
      </c>
      <c r="S159" s="129">
        <v>98</v>
      </c>
      <c r="T159" s="129">
        <v>84</v>
      </c>
      <c r="U159" s="129">
        <v>223</v>
      </c>
      <c r="V159" s="89">
        <v>223</v>
      </c>
      <c r="W159" s="131">
        <v>63</v>
      </c>
      <c r="X159" s="131">
        <v>0</v>
      </c>
      <c r="Y159" s="90">
        <v>65</v>
      </c>
      <c r="Z159" s="90">
        <v>51</v>
      </c>
      <c r="AA159" s="90">
        <v>279</v>
      </c>
      <c r="AB159" s="90">
        <v>283</v>
      </c>
      <c r="AC159" s="90">
        <v>33</v>
      </c>
      <c r="AD159" s="90">
        <v>33</v>
      </c>
      <c r="AE159" s="90">
        <v>3</v>
      </c>
      <c r="AF159" s="90">
        <v>3</v>
      </c>
      <c r="AG159" s="90">
        <v>0</v>
      </c>
      <c r="AH159" s="90">
        <v>0</v>
      </c>
      <c r="AI159" s="90">
        <v>0</v>
      </c>
      <c r="AJ159" s="90">
        <v>0</v>
      </c>
      <c r="AK159" s="90"/>
      <c r="AL159" s="89"/>
      <c r="AM159" s="52"/>
      <c r="AN159" s="52"/>
      <c r="AO159" s="52">
        <v>4</v>
      </c>
      <c r="AP159" s="52"/>
      <c r="AQ159" s="52"/>
      <c r="AR159" s="52"/>
      <c r="AS159" s="52"/>
      <c r="AT159" s="52"/>
      <c r="AU159" s="52"/>
      <c r="AV159" s="52"/>
      <c r="AW159" s="52"/>
      <c r="AX159" s="52"/>
      <c r="AY159" s="126"/>
      <c r="AZ159" s="89"/>
      <c r="BA159" s="90" t="s">
        <v>326</v>
      </c>
      <c r="BB159" s="91" t="s">
        <v>327</v>
      </c>
      <c r="BC159" s="104">
        <f t="shared" si="34"/>
        <v>384</v>
      </c>
      <c r="BD159" s="104">
        <f t="shared" si="35"/>
        <v>384</v>
      </c>
      <c r="BE159" s="79">
        <f t="shared" si="36"/>
        <v>0</v>
      </c>
    </row>
    <row r="160" spans="1:57" ht="18.75" customHeight="1">
      <c r="A160" s="26">
        <v>116</v>
      </c>
      <c r="B160" s="26" t="s">
        <v>97</v>
      </c>
      <c r="C160" s="85">
        <v>318</v>
      </c>
      <c r="D160" s="86">
        <v>547</v>
      </c>
      <c r="E160" s="87">
        <f t="shared" si="26"/>
        <v>564</v>
      </c>
      <c r="F160" s="78">
        <f t="shared" si="38"/>
        <v>564</v>
      </c>
      <c r="G160" s="118"/>
      <c r="H160" s="88" t="str">
        <f t="shared" si="28"/>
        <v>0</v>
      </c>
      <c r="I160" s="89"/>
      <c r="J160" s="88" t="str">
        <f t="shared" si="29"/>
        <v>0</v>
      </c>
      <c r="K160" s="89"/>
      <c r="L160" s="88" t="str">
        <f t="shared" si="30"/>
        <v>0</v>
      </c>
      <c r="M160" s="89"/>
      <c r="N160" s="88" t="str">
        <f t="shared" si="31"/>
        <v>0</v>
      </c>
      <c r="O160" s="89"/>
      <c r="P160" s="88" t="str">
        <f t="shared" si="32"/>
        <v>0</v>
      </c>
      <c r="Q160" s="89"/>
      <c r="R160" s="88" t="str">
        <f t="shared" si="33"/>
        <v>0</v>
      </c>
      <c r="S160" s="129">
        <v>77</v>
      </c>
      <c r="T160" s="129">
        <v>74</v>
      </c>
      <c r="U160" s="129">
        <v>433</v>
      </c>
      <c r="V160" s="89">
        <v>441</v>
      </c>
      <c r="W160" s="131">
        <v>54</v>
      </c>
      <c r="X160" s="131">
        <v>0</v>
      </c>
      <c r="Y160" s="90">
        <v>67</v>
      </c>
      <c r="Z160" s="90">
        <v>59</v>
      </c>
      <c r="AA160" s="90">
        <v>464</v>
      </c>
      <c r="AB160" s="90">
        <v>458</v>
      </c>
      <c r="AC160" s="90">
        <v>10</v>
      </c>
      <c r="AD160" s="90">
        <v>15</v>
      </c>
      <c r="AE160" s="90">
        <v>10</v>
      </c>
      <c r="AF160" s="90">
        <v>15</v>
      </c>
      <c r="AG160" s="90">
        <v>0</v>
      </c>
      <c r="AH160" s="90">
        <v>0</v>
      </c>
      <c r="AI160" s="90">
        <v>0</v>
      </c>
      <c r="AJ160" s="90">
        <v>0</v>
      </c>
      <c r="AK160" s="90"/>
      <c r="AL160" s="89"/>
      <c r="AM160" s="52"/>
      <c r="AN160" s="52"/>
      <c r="AO160" s="52">
        <v>13</v>
      </c>
      <c r="AP160" s="52"/>
      <c r="AQ160" s="52"/>
      <c r="AR160" s="52"/>
      <c r="AS160" s="52"/>
      <c r="AT160" s="52"/>
      <c r="AU160" s="52"/>
      <c r="AV160" s="52"/>
      <c r="AW160" s="52"/>
      <c r="AX160" s="52"/>
      <c r="AY160" s="126"/>
      <c r="AZ160" s="89"/>
      <c r="BA160" s="90" t="s">
        <v>283</v>
      </c>
      <c r="BB160" s="91" t="s">
        <v>328</v>
      </c>
      <c r="BC160" s="104">
        <f t="shared" si="34"/>
        <v>564</v>
      </c>
      <c r="BD160" s="104">
        <f t="shared" si="35"/>
        <v>564</v>
      </c>
      <c r="BE160" s="79">
        <f t="shared" si="36"/>
        <v>0</v>
      </c>
    </row>
    <row r="161" spans="1:57" ht="18.75" customHeight="1">
      <c r="A161" s="26">
        <v>121</v>
      </c>
      <c r="B161" s="26" t="s">
        <v>141</v>
      </c>
      <c r="C161" s="85">
        <v>101</v>
      </c>
      <c r="D161" s="86">
        <v>179</v>
      </c>
      <c r="E161" s="87">
        <f t="shared" si="26"/>
        <v>176</v>
      </c>
      <c r="F161" s="78">
        <f t="shared" si="38"/>
        <v>176</v>
      </c>
      <c r="G161" s="118"/>
      <c r="H161" s="88" t="str">
        <f t="shared" si="28"/>
        <v>0</v>
      </c>
      <c r="I161" s="89"/>
      <c r="J161" s="88" t="str">
        <f t="shared" si="29"/>
        <v>0</v>
      </c>
      <c r="K161" s="89"/>
      <c r="L161" s="88" t="str">
        <f t="shared" si="30"/>
        <v>0</v>
      </c>
      <c r="M161" s="89"/>
      <c r="N161" s="88" t="str">
        <f t="shared" si="31"/>
        <v>0</v>
      </c>
      <c r="O161" s="89"/>
      <c r="P161" s="88" t="str">
        <f t="shared" si="32"/>
        <v>0</v>
      </c>
      <c r="Q161" s="89"/>
      <c r="R161" s="88" t="str">
        <f t="shared" si="33"/>
        <v>0</v>
      </c>
      <c r="S161" s="129">
        <v>40</v>
      </c>
      <c r="T161" s="129">
        <v>40</v>
      </c>
      <c r="U161" s="129">
        <v>136</v>
      </c>
      <c r="V161" s="89">
        <v>136</v>
      </c>
      <c r="W161" s="131">
        <v>0</v>
      </c>
      <c r="X161" s="131">
        <v>0</v>
      </c>
      <c r="Y161" s="90">
        <v>40</v>
      </c>
      <c r="Z161" s="90">
        <v>40</v>
      </c>
      <c r="AA161" s="90">
        <v>136</v>
      </c>
      <c r="AB161" s="90">
        <v>136</v>
      </c>
      <c r="AC161" s="90">
        <v>0</v>
      </c>
      <c r="AD161" s="90">
        <v>0</v>
      </c>
      <c r="AE161" s="90">
        <v>0</v>
      </c>
      <c r="AF161" s="90">
        <v>0</v>
      </c>
      <c r="AG161" s="90">
        <v>0</v>
      </c>
      <c r="AH161" s="90">
        <v>0</v>
      </c>
      <c r="AI161" s="90">
        <v>0</v>
      </c>
      <c r="AJ161" s="90">
        <v>0</v>
      </c>
      <c r="AK161" s="90"/>
      <c r="AL161" s="89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126"/>
      <c r="AZ161" s="89"/>
      <c r="BA161" s="90"/>
      <c r="BB161" s="91"/>
      <c r="BC161" s="104">
        <f t="shared" si="34"/>
        <v>176</v>
      </c>
      <c r="BD161" s="104">
        <f t="shared" si="35"/>
        <v>176</v>
      </c>
      <c r="BE161" s="79">
        <f t="shared" si="36"/>
        <v>0</v>
      </c>
    </row>
    <row r="162" spans="1:57" ht="18.75" customHeight="1">
      <c r="A162" s="26">
        <v>124</v>
      </c>
      <c r="B162" s="26" t="s">
        <v>142</v>
      </c>
      <c r="C162" s="85">
        <v>139</v>
      </c>
      <c r="D162" s="86">
        <v>260</v>
      </c>
      <c r="E162" s="87">
        <f t="shared" si="26"/>
        <v>333</v>
      </c>
      <c r="F162" s="78">
        <f t="shared" si="38"/>
        <v>333</v>
      </c>
      <c r="G162" s="118"/>
      <c r="H162" s="88" t="str">
        <f t="shared" si="28"/>
        <v>0</v>
      </c>
      <c r="I162" s="89"/>
      <c r="J162" s="88" t="str">
        <f t="shared" si="29"/>
        <v>0</v>
      </c>
      <c r="K162" s="89"/>
      <c r="L162" s="88" t="str">
        <f t="shared" si="30"/>
        <v>0</v>
      </c>
      <c r="M162" s="89"/>
      <c r="N162" s="88" t="str">
        <f t="shared" si="31"/>
        <v>0</v>
      </c>
      <c r="O162" s="89"/>
      <c r="P162" s="88" t="str">
        <f t="shared" si="32"/>
        <v>0</v>
      </c>
      <c r="Q162" s="89"/>
      <c r="R162" s="88" t="str">
        <f t="shared" si="33"/>
        <v>0</v>
      </c>
      <c r="S162" s="129">
        <v>75</v>
      </c>
      <c r="T162" s="129">
        <v>75</v>
      </c>
      <c r="U162" s="129">
        <v>258</v>
      </c>
      <c r="V162" s="89">
        <v>185</v>
      </c>
      <c r="W162" s="131">
        <v>0</v>
      </c>
      <c r="X162" s="131">
        <v>0</v>
      </c>
      <c r="Y162" s="90">
        <v>60</v>
      </c>
      <c r="Z162" s="90">
        <v>60</v>
      </c>
      <c r="AA162" s="90">
        <v>258</v>
      </c>
      <c r="AB162" s="90">
        <v>185</v>
      </c>
      <c r="AC162" s="90">
        <v>15</v>
      </c>
      <c r="AD162" s="90">
        <v>15</v>
      </c>
      <c r="AE162" s="90">
        <v>0</v>
      </c>
      <c r="AF162" s="90">
        <v>0</v>
      </c>
      <c r="AG162" s="90">
        <v>0</v>
      </c>
      <c r="AH162" s="90">
        <v>0</v>
      </c>
      <c r="AI162" s="90">
        <v>0</v>
      </c>
      <c r="AJ162" s="90">
        <v>0</v>
      </c>
      <c r="AK162" s="90"/>
      <c r="AL162" s="89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126"/>
      <c r="AZ162" s="89"/>
      <c r="BA162" s="90"/>
      <c r="BB162" s="91"/>
      <c r="BC162" s="104">
        <f t="shared" si="34"/>
        <v>333</v>
      </c>
      <c r="BD162" s="104">
        <f t="shared" si="35"/>
        <v>333</v>
      </c>
      <c r="BE162" s="79">
        <f t="shared" si="36"/>
        <v>0</v>
      </c>
    </row>
    <row r="163" spans="1:57" ht="18.75" customHeight="1">
      <c r="A163" s="26">
        <v>125</v>
      </c>
      <c r="B163" s="26" t="s">
        <v>143</v>
      </c>
      <c r="C163" s="85">
        <v>96</v>
      </c>
      <c r="D163" s="86">
        <v>183</v>
      </c>
      <c r="E163" s="87">
        <f t="shared" si="26"/>
        <v>183</v>
      </c>
      <c r="F163" s="78">
        <f t="shared" si="38"/>
        <v>183</v>
      </c>
      <c r="G163" s="118"/>
      <c r="H163" s="88" t="str">
        <f t="shared" si="28"/>
        <v>0</v>
      </c>
      <c r="I163" s="89"/>
      <c r="J163" s="88" t="str">
        <f t="shared" si="29"/>
        <v>0</v>
      </c>
      <c r="K163" s="89"/>
      <c r="L163" s="88" t="str">
        <f t="shared" si="30"/>
        <v>0</v>
      </c>
      <c r="M163" s="89"/>
      <c r="N163" s="88" t="str">
        <f t="shared" si="31"/>
        <v>0</v>
      </c>
      <c r="O163" s="89"/>
      <c r="P163" s="88" t="str">
        <f t="shared" si="32"/>
        <v>0</v>
      </c>
      <c r="Q163" s="89"/>
      <c r="R163" s="88" t="str">
        <f t="shared" si="33"/>
        <v>0</v>
      </c>
      <c r="S163" s="129">
        <v>37</v>
      </c>
      <c r="T163" s="129">
        <v>37</v>
      </c>
      <c r="U163" s="129">
        <v>146</v>
      </c>
      <c r="V163" s="89">
        <v>146</v>
      </c>
      <c r="W163" s="131">
        <v>0</v>
      </c>
      <c r="X163" s="131">
        <v>0</v>
      </c>
      <c r="Y163" s="90">
        <v>37</v>
      </c>
      <c r="Z163" s="90">
        <v>37</v>
      </c>
      <c r="AA163" s="90">
        <v>146</v>
      </c>
      <c r="AB163" s="90">
        <v>146</v>
      </c>
      <c r="AC163" s="90">
        <v>0</v>
      </c>
      <c r="AD163" s="90">
        <v>0</v>
      </c>
      <c r="AE163" s="90">
        <v>0</v>
      </c>
      <c r="AF163" s="90">
        <v>0</v>
      </c>
      <c r="AG163" s="90">
        <v>0</v>
      </c>
      <c r="AH163" s="90">
        <v>0</v>
      </c>
      <c r="AI163" s="90">
        <v>0</v>
      </c>
      <c r="AJ163" s="90">
        <v>0</v>
      </c>
      <c r="AK163" s="90"/>
      <c r="AL163" s="89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126"/>
      <c r="AZ163" s="89"/>
      <c r="BA163" s="90"/>
      <c r="BB163" s="91"/>
      <c r="BC163" s="104">
        <f t="shared" si="34"/>
        <v>183</v>
      </c>
      <c r="BD163" s="104">
        <f t="shared" si="35"/>
        <v>183</v>
      </c>
      <c r="BE163" s="79">
        <f t="shared" si="36"/>
        <v>0</v>
      </c>
    </row>
    <row r="164" spans="1:57" ht="18.75" customHeight="1">
      <c r="A164" s="26">
        <v>126</v>
      </c>
      <c r="B164" s="26" t="s">
        <v>98</v>
      </c>
      <c r="C164" s="85">
        <v>158</v>
      </c>
      <c r="D164" s="86">
        <v>273</v>
      </c>
      <c r="E164" s="87">
        <f t="shared" si="26"/>
        <v>274</v>
      </c>
      <c r="F164" s="78">
        <f t="shared" si="38"/>
        <v>274</v>
      </c>
      <c r="G164" s="118"/>
      <c r="H164" s="88" t="str">
        <f t="shared" si="28"/>
        <v>0</v>
      </c>
      <c r="I164" s="89"/>
      <c r="J164" s="88" t="str">
        <f t="shared" si="29"/>
        <v>0</v>
      </c>
      <c r="K164" s="89"/>
      <c r="L164" s="88" t="str">
        <f t="shared" si="30"/>
        <v>0</v>
      </c>
      <c r="M164" s="89"/>
      <c r="N164" s="88" t="str">
        <f t="shared" si="31"/>
        <v>0</v>
      </c>
      <c r="O164" s="89"/>
      <c r="P164" s="88" t="str">
        <f t="shared" si="32"/>
        <v>0</v>
      </c>
      <c r="Q164" s="89"/>
      <c r="R164" s="88" t="str">
        <f t="shared" si="33"/>
        <v>0</v>
      </c>
      <c r="S164" s="129">
        <v>57</v>
      </c>
      <c r="T164" s="129">
        <v>54</v>
      </c>
      <c r="U164" s="129">
        <v>193</v>
      </c>
      <c r="V164" s="89">
        <v>195</v>
      </c>
      <c r="W164" s="131">
        <v>24</v>
      </c>
      <c r="X164" s="131">
        <v>0</v>
      </c>
      <c r="Y164" s="90">
        <v>36</v>
      </c>
      <c r="Z164" s="90">
        <v>34</v>
      </c>
      <c r="AA164" s="90">
        <v>210</v>
      </c>
      <c r="AB164" s="90">
        <v>212</v>
      </c>
      <c r="AC164" s="90">
        <v>21</v>
      </c>
      <c r="AD164" s="90">
        <v>20</v>
      </c>
      <c r="AE164" s="90">
        <v>7</v>
      </c>
      <c r="AF164" s="90">
        <v>7</v>
      </c>
      <c r="AG164" s="90">
        <v>0</v>
      </c>
      <c r="AH164" s="90">
        <v>0</v>
      </c>
      <c r="AI164" s="90">
        <v>0</v>
      </c>
      <c r="AJ164" s="90">
        <v>0</v>
      </c>
      <c r="AK164" s="90"/>
      <c r="AL164" s="89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126"/>
      <c r="AZ164" s="89"/>
      <c r="BA164" s="90"/>
      <c r="BB164" s="91"/>
      <c r="BC164" s="104">
        <f t="shared" si="34"/>
        <v>274</v>
      </c>
      <c r="BD164" s="104">
        <f t="shared" si="35"/>
        <v>274</v>
      </c>
      <c r="BE164" s="79">
        <f t="shared" si="36"/>
        <v>0</v>
      </c>
    </row>
    <row r="165" spans="1:57" ht="18.75" customHeight="1">
      <c r="A165" s="26">
        <v>128</v>
      </c>
      <c r="B165" s="26" t="s">
        <v>99</v>
      </c>
      <c r="C165" s="85">
        <v>112</v>
      </c>
      <c r="D165" s="86">
        <v>167</v>
      </c>
      <c r="E165" s="87">
        <f t="shared" si="26"/>
        <v>167</v>
      </c>
      <c r="F165" s="78">
        <f t="shared" si="38"/>
        <v>167</v>
      </c>
      <c r="G165" s="118"/>
      <c r="H165" s="88" t="str">
        <f t="shared" si="28"/>
        <v>0</v>
      </c>
      <c r="I165" s="89"/>
      <c r="J165" s="88" t="str">
        <f t="shared" si="29"/>
        <v>0</v>
      </c>
      <c r="K165" s="89"/>
      <c r="L165" s="88" t="str">
        <f t="shared" si="30"/>
        <v>0</v>
      </c>
      <c r="M165" s="89"/>
      <c r="N165" s="88" t="str">
        <f t="shared" si="31"/>
        <v>0</v>
      </c>
      <c r="O165" s="89"/>
      <c r="P165" s="88" t="str">
        <f t="shared" si="32"/>
        <v>0</v>
      </c>
      <c r="Q165" s="89"/>
      <c r="R165" s="88" t="str">
        <f t="shared" si="33"/>
        <v>0</v>
      </c>
      <c r="S165" s="129">
        <v>46</v>
      </c>
      <c r="T165" s="129">
        <v>46</v>
      </c>
      <c r="U165" s="129">
        <v>82</v>
      </c>
      <c r="V165" s="89">
        <v>82</v>
      </c>
      <c r="W165" s="131">
        <v>39</v>
      </c>
      <c r="X165" s="131">
        <v>0</v>
      </c>
      <c r="Y165" s="90">
        <v>46</v>
      </c>
      <c r="Z165" s="90">
        <v>46</v>
      </c>
      <c r="AA165" s="90">
        <v>118</v>
      </c>
      <c r="AB165" s="90">
        <v>118</v>
      </c>
      <c r="AC165" s="90">
        <v>0</v>
      </c>
      <c r="AD165" s="90">
        <v>0</v>
      </c>
      <c r="AE165" s="90">
        <v>3</v>
      </c>
      <c r="AF165" s="90">
        <v>3</v>
      </c>
      <c r="AG165" s="90">
        <v>0</v>
      </c>
      <c r="AH165" s="90">
        <v>0</v>
      </c>
      <c r="AI165" s="90">
        <v>0</v>
      </c>
      <c r="AJ165" s="90">
        <v>0</v>
      </c>
      <c r="AK165" s="90"/>
      <c r="AL165" s="89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126"/>
      <c r="AZ165" s="89"/>
      <c r="BA165" s="90"/>
      <c r="BB165" s="91"/>
      <c r="BC165" s="104">
        <f t="shared" si="34"/>
        <v>167</v>
      </c>
      <c r="BD165" s="104">
        <f t="shared" si="35"/>
        <v>167</v>
      </c>
      <c r="BE165" s="79">
        <f t="shared" si="36"/>
        <v>0</v>
      </c>
    </row>
    <row r="166" spans="1:57" ht="18.75" customHeight="1">
      <c r="A166" s="26">
        <v>129</v>
      </c>
      <c r="B166" s="26" t="s">
        <v>144</v>
      </c>
      <c r="C166" s="85">
        <v>98</v>
      </c>
      <c r="D166" s="86">
        <v>201</v>
      </c>
      <c r="E166" s="87">
        <f aca="true" t="shared" si="39" ref="E166:E171">S166+U166+W166</f>
        <v>201</v>
      </c>
      <c r="F166" s="78">
        <f t="shared" si="38"/>
        <v>201</v>
      </c>
      <c r="G166" s="118"/>
      <c r="H166" s="88" t="str">
        <f t="shared" si="28"/>
        <v>0</v>
      </c>
      <c r="I166" s="89"/>
      <c r="J166" s="88" t="str">
        <f t="shared" si="29"/>
        <v>0</v>
      </c>
      <c r="K166" s="89"/>
      <c r="L166" s="88" t="str">
        <f t="shared" si="30"/>
        <v>0</v>
      </c>
      <c r="M166" s="89"/>
      <c r="N166" s="88" t="str">
        <f t="shared" si="31"/>
        <v>0</v>
      </c>
      <c r="O166" s="89"/>
      <c r="P166" s="88" t="str">
        <f t="shared" si="32"/>
        <v>0</v>
      </c>
      <c r="Q166" s="89"/>
      <c r="R166" s="88" t="str">
        <f t="shared" si="33"/>
        <v>0</v>
      </c>
      <c r="S166" s="129">
        <v>49</v>
      </c>
      <c r="T166" s="129">
        <v>50</v>
      </c>
      <c r="U166" s="129">
        <v>152</v>
      </c>
      <c r="V166" s="89">
        <v>151</v>
      </c>
      <c r="W166" s="131">
        <v>0</v>
      </c>
      <c r="X166" s="131">
        <v>0</v>
      </c>
      <c r="Y166" s="90">
        <v>40</v>
      </c>
      <c r="Z166" s="90">
        <v>40</v>
      </c>
      <c r="AA166" s="90">
        <v>140</v>
      </c>
      <c r="AB166" s="90">
        <v>138</v>
      </c>
      <c r="AC166" s="90">
        <v>9</v>
      </c>
      <c r="AD166" s="90">
        <v>10</v>
      </c>
      <c r="AE166" s="90">
        <v>12</v>
      </c>
      <c r="AF166" s="90">
        <v>13</v>
      </c>
      <c r="AG166" s="90">
        <v>0</v>
      </c>
      <c r="AH166" s="90">
        <v>0</v>
      </c>
      <c r="AI166" s="90">
        <v>0</v>
      </c>
      <c r="AJ166" s="90">
        <v>0</v>
      </c>
      <c r="AK166" s="90"/>
      <c r="AL166" s="89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126"/>
      <c r="AZ166" s="89"/>
      <c r="BA166" s="90"/>
      <c r="BB166" s="91"/>
      <c r="BC166" s="104">
        <f t="shared" si="34"/>
        <v>201</v>
      </c>
      <c r="BD166" s="104">
        <f t="shared" si="35"/>
        <v>201</v>
      </c>
      <c r="BE166" s="79">
        <f t="shared" si="36"/>
        <v>0</v>
      </c>
    </row>
    <row r="167" spans="1:57" ht="18.75" customHeight="1">
      <c r="A167" s="26">
        <v>132</v>
      </c>
      <c r="B167" s="26" t="s">
        <v>100</v>
      </c>
      <c r="C167" s="85">
        <v>192</v>
      </c>
      <c r="D167" s="86">
        <v>313</v>
      </c>
      <c r="E167" s="87">
        <f t="shared" si="39"/>
        <v>308</v>
      </c>
      <c r="F167" s="78">
        <f t="shared" si="38"/>
        <v>308</v>
      </c>
      <c r="G167" s="118"/>
      <c r="H167" s="88" t="str">
        <f t="shared" si="28"/>
        <v>0</v>
      </c>
      <c r="I167" s="89"/>
      <c r="J167" s="88" t="str">
        <f t="shared" si="29"/>
        <v>0</v>
      </c>
      <c r="K167" s="89"/>
      <c r="L167" s="88" t="str">
        <f t="shared" si="30"/>
        <v>0</v>
      </c>
      <c r="M167" s="89"/>
      <c r="N167" s="88" t="str">
        <f t="shared" si="31"/>
        <v>0</v>
      </c>
      <c r="O167" s="89"/>
      <c r="P167" s="88" t="str">
        <f t="shared" si="32"/>
        <v>0</v>
      </c>
      <c r="Q167" s="89"/>
      <c r="R167" s="88" t="str">
        <f t="shared" si="33"/>
        <v>0</v>
      </c>
      <c r="S167" s="129">
        <v>86</v>
      </c>
      <c r="T167" s="129">
        <v>79</v>
      </c>
      <c r="U167" s="129">
        <v>156</v>
      </c>
      <c r="V167" s="89">
        <v>165</v>
      </c>
      <c r="W167" s="131">
        <v>66</v>
      </c>
      <c r="X167" s="131">
        <v>0</v>
      </c>
      <c r="Y167" s="90">
        <v>55</v>
      </c>
      <c r="Z167" s="90">
        <v>49</v>
      </c>
      <c r="AA167" s="90">
        <v>221</v>
      </c>
      <c r="AB167" s="90">
        <v>227</v>
      </c>
      <c r="AC167" s="90">
        <v>31</v>
      </c>
      <c r="AD167" s="90">
        <v>30</v>
      </c>
      <c r="AE167" s="90">
        <v>0</v>
      </c>
      <c r="AF167" s="90">
        <v>0</v>
      </c>
      <c r="AG167" s="90">
        <v>0</v>
      </c>
      <c r="AH167" s="90">
        <v>0</v>
      </c>
      <c r="AI167" s="90">
        <v>0</v>
      </c>
      <c r="AJ167" s="90">
        <v>0</v>
      </c>
      <c r="AK167" s="90"/>
      <c r="AL167" s="89"/>
      <c r="AM167" s="52"/>
      <c r="AN167" s="52"/>
      <c r="AO167" s="52">
        <v>1</v>
      </c>
      <c r="AP167" s="52"/>
      <c r="AQ167" s="52"/>
      <c r="AR167" s="52"/>
      <c r="AS167" s="52"/>
      <c r="AT167" s="52"/>
      <c r="AU167" s="52"/>
      <c r="AV167" s="52"/>
      <c r="AW167" s="52"/>
      <c r="AX167" s="52"/>
      <c r="AY167" s="126"/>
      <c r="AZ167" s="89"/>
      <c r="BA167" s="90" t="s">
        <v>283</v>
      </c>
      <c r="BB167" s="91" t="s">
        <v>295</v>
      </c>
      <c r="BC167" s="104">
        <f t="shared" si="34"/>
        <v>308</v>
      </c>
      <c r="BD167" s="104">
        <f t="shared" si="35"/>
        <v>308</v>
      </c>
      <c r="BE167" s="79">
        <f t="shared" si="36"/>
        <v>0</v>
      </c>
    </row>
    <row r="168" spans="1:57" ht="18.75" customHeight="1">
      <c r="A168" s="26">
        <v>133</v>
      </c>
      <c r="B168" s="26" t="s">
        <v>145</v>
      </c>
      <c r="C168" s="85">
        <v>154</v>
      </c>
      <c r="D168" s="86">
        <v>314</v>
      </c>
      <c r="E168" s="87">
        <f t="shared" si="39"/>
        <v>324</v>
      </c>
      <c r="F168" s="78">
        <f t="shared" si="38"/>
        <v>324</v>
      </c>
      <c r="G168" s="118"/>
      <c r="H168" s="88" t="str">
        <f t="shared" si="28"/>
        <v>0</v>
      </c>
      <c r="I168" s="89"/>
      <c r="J168" s="88" t="str">
        <f t="shared" si="29"/>
        <v>0</v>
      </c>
      <c r="K168" s="89"/>
      <c r="L168" s="88" t="str">
        <f t="shared" si="30"/>
        <v>0</v>
      </c>
      <c r="M168" s="89"/>
      <c r="N168" s="88" t="str">
        <f t="shared" si="31"/>
        <v>0</v>
      </c>
      <c r="O168" s="89"/>
      <c r="P168" s="88" t="str">
        <f t="shared" si="32"/>
        <v>0</v>
      </c>
      <c r="Q168" s="89"/>
      <c r="R168" s="88" t="str">
        <f t="shared" si="33"/>
        <v>0</v>
      </c>
      <c r="S168" s="129">
        <v>55</v>
      </c>
      <c r="T168" s="129">
        <v>55</v>
      </c>
      <c r="U168" s="129">
        <v>269</v>
      </c>
      <c r="V168" s="89">
        <v>279</v>
      </c>
      <c r="W168" s="131">
        <v>0</v>
      </c>
      <c r="X168" s="131">
        <v>0</v>
      </c>
      <c r="Y168" s="90">
        <v>30</v>
      </c>
      <c r="Z168" s="90">
        <v>30</v>
      </c>
      <c r="AA168" s="90">
        <v>256</v>
      </c>
      <c r="AB168" s="90">
        <v>256</v>
      </c>
      <c r="AC168" s="90">
        <v>25</v>
      </c>
      <c r="AD168" s="90">
        <v>25</v>
      </c>
      <c r="AE168" s="90">
        <v>13</v>
      </c>
      <c r="AF168" s="90">
        <v>23</v>
      </c>
      <c r="AG168" s="90">
        <v>0</v>
      </c>
      <c r="AH168" s="90">
        <v>0</v>
      </c>
      <c r="AI168" s="90">
        <v>0</v>
      </c>
      <c r="AJ168" s="90">
        <v>0</v>
      </c>
      <c r="AK168" s="90"/>
      <c r="AL168" s="89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126"/>
      <c r="AZ168" s="89"/>
      <c r="BA168" s="90"/>
      <c r="BB168" s="91"/>
      <c r="BC168" s="104">
        <f t="shared" si="34"/>
        <v>324</v>
      </c>
      <c r="BD168" s="104">
        <f t="shared" si="35"/>
        <v>324</v>
      </c>
      <c r="BE168" s="79">
        <f t="shared" si="36"/>
        <v>0</v>
      </c>
    </row>
    <row r="169" spans="1:57" ht="18.75" customHeight="1">
      <c r="A169" s="26">
        <v>139</v>
      </c>
      <c r="B169" s="26" t="s">
        <v>101</v>
      </c>
      <c r="C169" s="85">
        <v>25</v>
      </c>
      <c r="D169" s="86">
        <v>359</v>
      </c>
      <c r="E169" s="87">
        <f t="shared" si="39"/>
        <v>359</v>
      </c>
      <c r="F169" s="78">
        <f t="shared" si="38"/>
        <v>359</v>
      </c>
      <c r="G169" s="118"/>
      <c r="H169" s="88" t="str">
        <f t="shared" si="28"/>
        <v>0</v>
      </c>
      <c r="I169" s="89"/>
      <c r="J169" s="88" t="str">
        <f t="shared" si="29"/>
        <v>0</v>
      </c>
      <c r="K169" s="89"/>
      <c r="L169" s="88" t="str">
        <f t="shared" si="30"/>
        <v>0</v>
      </c>
      <c r="M169" s="89"/>
      <c r="N169" s="88" t="str">
        <f t="shared" si="31"/>
        <v>0</v>
      </c>
      <c r="O169" s="89"/>
      <c r="P169" s="88" t="str">
        <f t="shared" si="32"/>
        <v>0</v>
      </c>
      <c r="Q169" s="89"/>
      <c r="R169" s="88" t="str">
        <f t="shared" si="33"/>
        <v>0</v>
      </c>
      <c r="S169" s="129">
        <v>69</v>
      </c>
      <c r="T169" s="129">
        <v>68</v>
      </c>
      <c r="U169" s="129">
        <v>257</v>
      </c>
      <c r="V169" s="89">
        <v>255</v>
      </c>
      <c r="W169" s="131">
        <v>33</v>
      </c>
      <c r="X169" s="131">
        <v>0</v>
      </c>
      <c r="Y169" s="90">
        <v>54</v>
      </c>
      <c r="Z169" s="90">
        <v>54</v>
      </c>
      <c r="AA169" s="90">
        <v>281</v>
      </c>
      <c r="AB169" s="90">
        <v>288</v>
      </c>
      <c r="AC169" s="90">
        <v>15</v>
      </c>
      <c r="AD169" s="90">
        <v>14</v>
      </c>
      <c r="AE169" s="90">
        <v>3</v>
      </c>
      <c r="AF169" s="90">
        <v>3</v>
      </c>
      <c r="AG169" s="90">
        <v>0</v>
      </c>
      <c r="AH169" s="90">
        <v>0</v>
      </c>
      <c r="AI169" s="90">
        <v>0</v>
      </c>
      <c r="AJ169" s="90">
        <v>0</v>
      </c>
      <c r="AK169" s="90"/>
      <c r="AL169" s="89"/>
      <c r="AM169" s="52"/>
      <c r="AN169" s="52"/>
      <c r="AO169" s="52">
        <v>6</v>
      </c>
      <c r="AP169" s="52"/>
      <c r="AQ169" s="52"/>
      <c r="AR169" s="52"/>
      <c r="AS169" s="52"/>
      <c r="AT169" s="52"/>
      <c r="AU169" s="52"/>
      <c r="AV169" s="52"/>
      <c r="AW169" s="52"/>
      <c r="AX169" s="52"/>
      <c r="AY169" s="126"/>
      <c r="AZ169" s="89"/>
      <c r="BA169" s="90" t="s">
        <v>283</v>
      </c>
      <c r="BB169" s="91" t="s">
        <v>329</v>
      </c>
      <c r="BC169" s="104">
        <f t="shared" si="34"/>
        <v>359</v>
      </c>
      <c r="BD169" s="104">
        <f t="shared" si="35"/>
        <v>359</v>
      </c>
      <c r="BE169" s="79">
        <f t="shared" si="36"/>
        <v>0</v>
      </c>
    </row>
    <row r="170" spans="1:57" ht="18.75" customHeight="1">
      <c r="A170" s="26">
        <v>168</v>
      </c>
      <c r="B170" s="26" t="s">
        <v>102</v>
      </c>
      <c r="C170" s="85">
        <v>113</v>
      </c>
      <c r="D170" s="86">
        <v>248</v>
      </c>
      <c r="E170" s="87">
        <f t="shared" si="39"/>
        <v>248</v>
      </c>
      <c r="F170" s="78">
        <f t="shared" si="38"/>
        <v>248</v>
      </c>
      <c r="G170" s="118"/>
      <c r="H170" s="88" t="str">
        <f t="shared" si="28"/>
        <v>0</v>
      </c>
      <c r="I170" s="89"/>
      <c r="J170" s="88" t="str">
        <f t="shared" si="29"/>
        <v>0</v>
      </c>
      <c r="K170" s="89"/>
      <c r="L170" s="88" t="str">
        <f t="shared" si="30"/>
        <v>0</v>
      </c>
      <c r="M170" s="89"/>
      <c r="N170" s="88" t="str">
        <f t="shared" si="31"/>
        <v>0</v>
      </c>
      <c r="O170" s="89"/>
      <c r="P170" s="88" t="str">
        <f t="shared" si="32"/>
        <v>0</v>
      </c>
      <c r="Q170" s="89"/>
      <c r="R170" s="88" t="str">
        <f t="shared" si="33"/>
        <v>0</v>
      </c>
      <c r="S170" s="129">
        <v>53</v>
      </c>
      <c r="T170" s="129">
        <v>53</v>
      </c>
      <c r="U170" s="129">
        <v>173</v>
      </c>
      <c r="V170" s="89">
        <v>173</v>
      </c>
      <c r="W170" s="131">
        <v>22</v>
      </c>
      <c r="X170" s="131">
        <v>0</v>
      </c>
      <c r="Y170" s="90">
        <v>30</v>
      </c>
      <c r="Z170" s="90">
        <v>30</v>
      </c>
      <c r="AA170" s="90">
        <v>182</v>
      </c>
      <c r="AB170" s="90">
        <v>182</v>
      </c>
      <c r="AC170" s="90">
        <v>23</v>
      </c>
      <c r="AD170" s="90">
        <v>23</v>
      </c>
      <c r="AE170" s="90">
        <v>13</v>
      </c>
      <c r="AF170" s="90">
        <v>13</v>
      </c>
      <c r="AG170" s="90">
        <v>0</v>
      </c>
      <c r="AH170" s="90">
        <v>0</v>
      </c>
      <c r="AI170" s="90">
        <v>0</v>
      </c>
      <c r="AJ170" s="90">
        <v>0</v>
      </c>
      <c r="AK170" s="90"/>
      <c r="AL170" s="89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126"/>
      <c r="AZ170" s="89"/>
      <c r="BA170" s="90"/>
      <c r="BB170" s="91"/>
      <c r="BC170" s="104">
        <f t="shared" si="34"/>
        <v>248</v>
      </c>
      <c r="BD170" s="104">
        <f t="shared" si="35"/>
        <v>248</v>
      </c>
      <c r="BE170" s="79">
        <f t="shared" si="36"/>
        <v>0</v>
      </c>
    </row>
    <row r="171" spans="1:57" ht="18.75" customHeight="1">
      <c r="A171" s="26" t="s">
        <v>104</v>
      </c>
      <c r="B171" s="26" t="s">
        <v>146</v>
      </c>
      <c r="C171" s="85">
        <v>2000</v>
      </c>
      <c r="D171" s="86">
        <v>2311</v>
      </c>
      <c r="E171" s="87">
        <f t="shared" si="39"/>
        <v>2351</v>
      </c>
      <c r="F171" s="78">
        <f>Y171+AA171+AC171+AE171+AG171+AI171+AK171+AM171+AO171+AQ171+AS171+AU171+AW171+AY171</f>
        <v>2351</v>
      </c>
      <c r="G171" s="119"/>
      <c r="H171" s="88" t="str">
        <f t="shared" si="28"/>
        <v>0</v>
      </c>
      <c r="I171" s="89"/>
      <c r="J171" s="88" t="str">
        <f t="shared" si="29"/>
        <v>0</v>
      </c>
      <c r="K171" s="89"/>
      <c r="L171" s="88" t="str">
        <f t="shared" si="30"/>
        <v>0</v>
      </c>
      <c r="M171" s="89"/>
      <c r="N171" s="88" t="str">
        <f t="shared" si="31"/>
        <v>0</v>
      </c>
      <c r="O171" s="89"/>
      <c r="P171" s="88" t="str">
        <f t="shared" si="32"/>
        <v>0</v>
      </c>
      <c r="Q171" s="89"/>
      <c r="R171" s="88" t="str">
        <f t="shared" si="33"/>
        <v>0</v>
      </c>
      <c r="S171" s="129">
        <v>287</v>
      </c>
      <c r="T171" s="129">
        <v>287</v>
      </c>
      <c r="U171" s="129">
        <v>1610</v>
      </c>
      <c r="V171" s="89">
        <v>1610</v>
      </c>
      <c r="W171" s="131">
        <v>454</v>
      </c>
      <c r="X171" s="131">
        <v>0</v>
      </c>
      <c r="Y171" s="90">
        <v>199</v>
      </c>
      <c r="Z171" s="90">
        <v>199</v>
      </c>
      <c r="AA171" s="90">
        <v>1974</v>
      </c>
      <c r="AB171" s="90">
        <v>2007</v>
      </c>
      <c r="AC171" s="90">
        <v>88</v>
      </c>
      <c r="AD171" s="90">
        <v>88</v>
      </c>
      <c r="AE171" s="90">
        <v>19</v>
      </c>
      <c r="AF171" s="90">
        <v>39</v>
      </c>
      <c r="AG171" s="90">
        <v>0</v>
      </c>
      <c r="AH171" s="90">
        <v>0</v>
      </c>
      <c r="AI171" s="90">
        <v>18</v>
      </c>
      <c r="AJ171" s="90">
        <v>18</v>
      </c>
      <c r="AK171" s="90"/>
      <c r="AL171" s="89"/>
      <c r="AM171" s="52"/>
      <c r="AN171" s="52"/>
      <c r="AO171" s="52">
        <v>33</v>
      </c>
      <c r="AP171" s="52"/>
      <c r="AQ171" s="52"/>
      <c r="AR171" s="52"/>
      <c r="AS171" s="52">
        <v>20</v>
      </c>
      <c r="AT171" s="52"/>
      <c r="AU171" s="52"/>
      <c r="AV171" s="52"/>
      <c r="AW171" s="52"/>
      <c r="AX171" s="52"/>
      <c r="AY171" s="126"/>
      <c r="AZ171" s="89"/>
      <c r="BA171" s="90" t="s">
        <v>283</v>
      </c>
      <c r="BB171" s="91" t="s">
        <v>330</v>
      </c>
      <c r="BC171" s="104">
        <f t="shared" si="34"/>
        <v>2351</v>
      </c>
      <c r="BD171" s="104">
        <f t="shared" si="35"/>
        <v>2351</v>
      </c>
      <c r="BE171" s="79">
        <f t="shared" si="36"/>
        <v>0</v>
      </c>
    </row>
    <row r="172" spans="4:57" ht="15.75">
      <c r="D172" s="78">
        <f>SUM(D6:D171)</f>
        <v>57518</v>
      </c>
      <c r="E172" s="78">
        <f>SUM(D6:D171)</f>
        <v>57518</v>
      </c>
      <c r="F172" s="78">
        <f>SUM(E6:E171)</f>
        <v>60218.583333333336</v>
      </c>
      <c r="G172" s="78">
        <f aca="true" t="shared" si="40" ref="G172:AZ172">SUM(G6:G171)</f>
        <v>190</v>
      </c>
      <c r="H172" s="78">
        <f t="shared" si="40"/>
        <v>2533.333333333333</v>
      </c>
      <c r="I172" s="78">
        <f t="shared" si="40"/>
        <v>0</v>
      </c>
      <c r="J172" s="78">
        <f t="shared" si="40"/>
        <v>0</v>
      </c>
      <c r="K172" s="78">
        <f t="shared" si="40"/>
        <v>80</v>
      </c>
      <c r="L172" s="78">
        <f t="shared" si="40"/>
        <v>125</v>
      </c>
      <c r="M172" s="78">
        <f t="shared" si="40"/>
        <v>80</v>
      </c>
      <c r="N172" s="78">
        <f t="shared" si="40"/>
        <v>125</v>
      </c>
      <c r="O172" s="78">
        <f t="shared" si="40"/>
        <v>0</v>
      </c>
      <c r="P172" s="78">
        <f t="shared" si="40"/>
        <v>0</v>
      </c>
      <c r="Q172" s="78">
        <f t="shared" si="40"/>
        <v>0</v>
      </c>
      <c r="R172" s="78">
        <f t="shared" si="40"/>
        <v>0</v>
      </c>
      <c r="S172" s="120">
        <f>SUM(S6:S171)</f>
        <v>8378.5</v>
      </c>
      <c r="T172" s="78">
        <f t="shared" si="40"/>
        <v>8080</v>
      </c>
      <c r="U172" s="120">
        <f>SUM(U6:U171)</f>
        <v>46019.75</v>
      </c>
      <c r="V172" s="78">
        <f t="shared" si="40"/>
        <v>46049</v>
      </c>
      <c r="W172" s="120">
        <f>SUM(W6:W171)</f>
        <v>5820.333333333333</v>
      </c>
      <c r="X172" s="120">
        <f t="shared" si="40"/>
        <v>77</v>
      </c>
      <c r="Y172" s="78">
        <f t="shared" si="40"/>
        <v>5993.5</v>
      </c>
      <c r="Z172" s="78">
        <f t="shared" si="40"/>
        <v>5719</v>
      </c>
      <c r="AA172" s="78">
        <f t="shared" si="40"/>
        <v>48908.25</v>
      </c>
      <c r="AB172" s="78">
        <f t="shared" si="40"/>
        <v>48472</v>
      </c>
      <c r="AC172" s="78">
        <f t="shared" si="40"/>
        <v>2242</v>
      </c>
      <c r="AD172" s="78">
        <f t="shared" si="40"/>
        <v>2110</v>
      </c>
      <c r="AE172" s="78">
        <f t="shared" si="40"/>
        <v>2149.833333333333</v>
      </c>
      <c r="AF172" s="78">
        <f t="shared" si="40"/>
        <v>2373</v>
      </c>
      <c r="AG172" s="78">
        <f t="shared" si="40"/>
        <v>211</v>
      </c>
      <c r="AH172" s="78">
        <f t="shared" si="40"/>
        <v>208</v>
      </c>
      <c r="AI172" s="78">
        <f t="shared" si="40"/>
        <v>175</v>
      </c>
      <c r="AJ172" s="78">
        <f t="shared" si="40"/>
        <v>170</v>
      </c>
      <c r="AK172" s="78">
        <f t="shared" si="40"/>
        <v>62</v>
      </c>
      <c r="AL172" s="78">
        <f t="shared" si="40"/>
        <v>0</v>
      </c>
      <c r="AM172" s="78">
        <f t="shared" si="40"/>
        <v>8</v>
      </c>
      <c r="AN172" s="78">
        <f t="shared" si="40"/>
        <v>0</v>
      </c>
      <c r="AO172" s="78">
        <f t="shared" si="40"/>
        <v>375</v>
      </c>
      <c r="AP172" s="78">
        <f t="shared" si="40"/>
        <v>0</v>
      </c>
      <c r="AQ172" s="78">
        <f t="shared" si="40"/>
        <v>1</v>
      </c>
      <c r="AR172" s="78">
        <f t="shared" si="40"/>
        <v>0</v>
      </c>
      <c r="AS172" s="78">
        <f t="shared" si="40"/>
        <v>160</v>
      </c>
      <c r="AT172" s="78">
        <f t="shared" si="40"/>
        <v>0</v>
      </c>
      <c r="AU172" s="78">
        <f t="shared" si="40"/>
        <v>0</v>
      </c>
      <c r="AV172" s="78">
        <f t="shared" si="40"/>
        <v>0</v>
      </c>
      <c r="AW172" s="78">
        <f t="shared" si="40"/>
        <v>10</v>
      </c>
      <c r="AX172" s="78">
        <f t="shared" si="40"/>
        <v>0</v>
      </c>
      <c r="AY172" s="78">
        <f t="shared" si="40"/>
        <v>0</v>
      </c>
      <c r="AZ172" s="78">
        <f t="shared" si="40"/>
        <v>0</v>
      </c>
      <c r="BA172" s="78"/>
      <c r="BB172" s="78"/>
      <c r="BC172" s="104">
        <f>S172+U172+W172+X172</f>
        <v>60295.583333333336</v>
      </c>
      <c r="BD172" s="104">
        <f>Y172+AA172+AC172+AE172+AG172+AI172+AK172+AM172+AO172+AQ172+AS172+AU172+AW172+AY172</f>
        <v>60295.583333333336</v>
      </c>
      <c r="BE172" s="79">
        <f t="shared" si="36"/>
        <v>0</v>
      </c>
    </row>
    <row r="173" spans="19:25" ht="15.75">
      <c r="S173" s="79">
        <f>S172+U172+W172+X172</f>
        <v>60295.583333333336</v>
      </c>
      <c r="Y173" s="104">
        <f>Y172+AA172+AC172+AE172+AG172+AI172+AK172+AM172+AO172+AQ172+AS172+AU172+AW172+AY172</f>
        <v>60295.583333333336</v>
      </c>
    </row>
    <row r="174" spans="20:22" ht="15.75">
      <c r="T174" s="79">
        <f>T128+T127+T124+T123+T120+T119+T109+T94+T93+T91+T88+T82+T81+T80+T79+T57+T56+T51</f>
        <v>697</v>
      </c>
      <c r="V174" s="79">
        <f>V128+V127+V124+V123+V120+V119+V109+V94+V93+V91+V88+V82+V81+V80+V79+V57+V56+V51</f>
        <v>4862</v>
      </c>
    </row>
  </sheetData>
  <sheetProtection password="C71F" sheet="1"/>
  <autoFilter ref="A5:BF174"/>
  <mergeCells count="54">
    <mergeCell ref="AG4:AH4"/>
    <mergeCell ref="AI4:AJ4"/>
    <mergeCell ref="AE3:AF3"/>
    <mergeCell ref="BH3:BJ3"/>
    <mergeCell ref="BH5:BJ5"/>
    <mergeCell ref="BC1:BC5"/>
    <mergeCell ref="BD1:BD5"/>
    <mergeCell ref="Y1:AY1"/>
    <mergeCell ref="AK4:AL4"/>
    <mergeCell ref="BA1:BA4"/>
    <mergeCell ref="BE1:BE5"/>
    <mergeCell ref="BB1:BB4"/>
    <mergeCell ref="AC4:AD4"/>
    <mergeCell ref="S4:T4"/>
    <mergeCell ref="U4:V4"/>
    <mergeCell ref="AG3:AH3"/>
    <mergeCell ref="AI3:AJ3"/>
    <mergeCell ref="AU4:AV4"/>
    <mergeCell ref="AE4:AF4"/>
    <mergeCell ref="AM4:AN4"/>
    <mergeCell ref="AO4:AP4"/>
    <mergeCell ref="AQ4:AR4"/>
    <mergeCell ref="AS4:AT4"/>
    <mergeCell ref="AW3:AX3"/>
    <mergeCell ref="AY3:AZ3"/>
    <mergeCell ref="AW4:AX4"/>
    <mergeCell ref="AY4:AZ4"/>
    <mergeCell ref="S2:X2"/>
    <mergeCell ref="W3:X3"/>
    <mergeCell ref="Y4:Z4"/>
    <mergeCell ref="AA4:AB4"/>
    <mergeCell ref="Y3:Z3"/>
    <mergeCell ref="AA3:AB3"/>
    <mergeCell ref="S3:V3"/>
    <mergeCell ref="O3:R3"/>
    <mergeCell ref="AK3:AL3"/>
    <mergeCell ref="AM3:AN3"/>
    <mergeCell ref="Y2:AL2"/>
    <mergeCell ref="AM2:AZ2"/>
    <mergeCell ref="AO3:AP3"/>
    <mergeCell ref="AQ3:AR3"/>
    <mergeCell ref="AS3:AT3"/>
    <mergeCell ref="AU3:AV3"/>
    <mergeCell ref="AC3:AD3"/>
    <mergeCell ref="G2:R2"/>
    <mergeCell ref="H1:X1"/>
    <mergeCell ref="G4:H4"/>
    <mergeCell ref="I4:J4"/>
    <mergeCell ref="G3:J3"/>
    <mergeCell ref="K4:L4"/>
    <mergeCell ref="M4:N4"/>
    <mergeCell ref="K3:N3"/>
    <mergeCell ref="O4:P4"/>
    <mergeCell ref="Q4:R4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S19"/>
  <sheetViews>
    <sheetView workbookViewId="0" topLeftCell="A1">
      <selection activeCell="M2" sqref="M2"/>
    </sheetView>
  </sheetViews>
  <sheetFormatPr defaultColWidth="9.140625" defaultRowHeight="15"/>
  <cols>
    <col min="1" max="8" width="9.140625" style="1" customWidth="1"/>
    <col min="9" max="9" width="10.00390625" style="1" customWidth="1"/>
    <col min="10" max="10" width="9.140625" style="1" customWidth="1"/>
    <col min="11" max="11" width="7.140625" style="1" customWidth="1"/>
    <col min="12" max="12" width="5.28125" style="1" customWidth="1"/>
    <col min="13" max="13" width="14.7109375" style="1" customWidth="1"/>
    <col min="14" max="14" width="11.28125" style="1" customWidth="1"/>
    <col min="15" max="16384" width="9.140625" style="1" customWidth="1"/>
  </cols>
  <sheetData>
    <row r="3" spans="1:8" ht="18.75">
      <c r="A3" s="184" t="s">
        <v>348</v>
      </c>
      <c r="B3" s="185"/>
      <c r="C3" s="185"/>
      <c r="D3" s="185"/>
      <c r="E3" s="185"/>
      <c r="F3" s="185"/>
      <c r="G3" s="185"/>
      <c r="H3" s="185"/>
    </row>
    <row r="4" spans="1:14" ht="18.75">
      <c r="A4" s="184" t="s">
        <v>349</v>
      </c>
      <c r="B4" s="185"/>
      <c r="C4" s="185"/>
      <c r="D4" s="185"/>
      <c r="E4" s="185"/>
      <c r="F4" s="185"/>
      <c r="G4" s="185"/>
      <c r="H4" s="185"/>
      <c r="I4" s="147">
        <v>129</v>
      </c>
      <c r="J4" s="2"/>
      <c r="K4" s="2"/>
      <c r="L4" s="2"/>
      <c r="M4" s="2"/>
      <c r="N4" s="2"/>
    </row>
    <row r="5" spans="1:19" ht="18.75">
      <c r="A5" s="186" t="s">
        <v>213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S5" s="1" t="s">
        <v>147</v>
      </c>
    </row>
    <row r="7" ht="18.75">
      <c r="A7" s="1" t="s">
        <v>156</v>
      </c>
    </row>
    <row r="8" spans="1:14" ht="30" customHeight="1">
      <c r="A8" s="181" t="s">
        <v>242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N8" s="4" t="s">
        <v>157</v>
      </c>
    </row>
    <row r="9" spans="1:14" ht="39.75" customHeight="1">
      <c r="A9" s="182" t="s">
        <v>84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" t="s">
        <v>351</v>
      </c>
      <c r="N9" s="138">
        <v>506001</v>
      </c>
    </row>
    <row r="10" spans="13:14" ht="18.75" customHeight="1">
      <c r="M10" s="1" t="s">
        <v>352</v>
      </c>
      <c r="N10" s="4"/>
    </row>
    <row r="11" spans="1:14" ht="21" customHeight="1">
      <c r="A11" s="1" t="s">
        <v>162</v>
      </c>
      <c r="M11" s="5" t="s">
        <v>158</v>
      </c>
      <c r="N11" s="4"/>
    </row>
    <row r="12" spans="1:14" ht="18.75">
      <c r="A12" s="137" t="s">
        <v>163</v>
      </c>
      <c r="B12" s="137"/>
      <c r="C12" s="137"/>
      <c r="D12" s="181" t="s">
        <v>164</v>
      </c>
      <c r="E12" s="181"/>
      <c r="F12" s="181"/>
      <c r="G12" s="181"/>
      <c r="H12" s="181"/>
      <c r="I12" s="181"/>
      <c r="J12" s="181"/>
      <c r="K12" s="181"/>
      <c r="L12" s="181"/>
      <c r="M12" s="1" t="s">
        <v>159</v>
      </c>
      <c r="N12" s="4"/>
    </row>
    <row r="13" spans="1:14" ht="18.75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M13" s="1" t="s">
        <v>160</v>
      </c>
      <c r="N13" s="4"/>
    </row>
    <row r="14" spans="1:18" ht="18.75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" t="s">
        <v>161</v>
      </c>
      <c r="N14" s="4" t="s">
        <v>172</v>
      </c>
      <c r="R14" s="1" t="s">
        <v>147</v>
      </c>
    </row>
    <row r="15" spans="1:14" ht="18.75">
      <c r="A15" s="1" t="s">
        <v>150</v>
      </c>
      <c r="D15" s="181" t="s">
        <v>350</v>
      </c>
      <c r="E15" s="181"/>
      <c r="F15" s="181"/>
      <c r="G15" s="181"/>
      <c r="H15" s="181"/>
      <c r="I15" s="181"/>
      <c r="J15" s="181"/>
      <c r="K15" s="181"/>
      <c r="L15" s="181"/>
      <c r="M15" s="1" t="s">
        <v>161</v>
      </c>
      <c r="N15" s="4" t="s">
        <v>212</v>
      </c>
    </row>
    <row r="16" spans="13:14" ht="18.75">
      <c r="M16" s="1" t="s">
        <v>161</v>
      </c>
      <c r="N16" s="4"/>
    </row>
    <row r="19" ht="18.75">
      <c r="F19" s="1" t="s">
        <v>147</v>
      </c>
    </row>
  </sheetData>
  <sheetProtection/>
  <mergeCells count="9">
    <mergeCell ref="D15:L15"/>
    <mergeCell ref="A9:L9"/>
    <mergeCell ref="A4:H4"/>
    <mergeCell ref="A5:N5"/>
    <mergeCell ref="A3:H3"/>
    <mergeCell ref="D12:L12"/>
    <mergeCell ref="A13:K13"/>
    <mergeCell ref="A14:L14"/>
    <mergeCell ref="A8:L8"/>
  </mergeCells>
  <dataValidations count="1">
    <dataValidation type="list" allowBlank="1" showInputMessage="1" showErrorMessage="1" sqref="A9:L9">
      <formula1>выбор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85" zoomScaleNormal="85" zoomScaleSheetLayoutView="85" zoomScalePageLayoutView="0" workbookViewId="0" topLeftCell="A11">
      <selection activeCell="M29" sqref="M29"/>
    </sheetView>
  </sheetViews>
  <sheetFormatPr defaultColWidth="9.140625" defaultRowHeight="15"/>
  <cols>
    <col min="1" max="1" width="8.57421875" style="1" customWidth="1"/>
    <col min="2" max="2" width="8.7109375" style="1" customWidth="1"/>
    <col min="3" max="3" width="13.7109375" style="1" customWidth="1"/>
    <col min="4" max="4" width="8.7109375" style="1" customWidth="1"/>
    <col min="5" max="5" width="9.00390625" style="1" customWidth="1"/>
    <col min="6" max="6" width="8.28125" style="1" customWidth="1"/>
    <col min="7" max="7" width="33.57421875" style="1" customWidth="1"/>
    <col min="8" max="8" width="9.140625" style="1" customWidth="1"/>
    <col min="9" max="9" width="9.28125" style="1" customWidth="1"/>
    <col min="10" max="10" width="10.00390625" style="33" customWidth="1"/>
    <col min="11" max="11" width="9.57421875" style="33" customWidth="1"/>
    <col min="12" max="12" width="9.28125" style="33" customWidth="1"/>
    <col min="13" max="13" width="13.8515625" style="1" customWidth="1"/>
    <col min="14" max="16384" width="9.140625" style="1" customWidth="1"/>
  </cols>
  <sheetData>
    <row r="1" spans="1:12" ht="15.75" customHeight="1">
      <c r="A1" s="198">
        <v>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4" ht="18.75">
      <c r="A2" s="187" t="s">
        <v>165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1"/>
      <c r="N2" s="11"/>
    </row>
    <row r="3" spans="1:12" ht="18.75">
      <c r="A3" s="187" t="s">
        <v>192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8.75">
      <c r="A4" s="1" t="s">
        <v>166</v>
      </c>
      <c r="I4" s="45" t="s">
        <v>168</v>
      </c>
      <c r="J4" s="43"/>
      <c r="K4" s="142"/>
      <c r="L4" s="217"/>
    </row>
    <row r="5" spans="1:12" ht="18.75">
      <c r="A5" s="1" t="s">
        <v>167</v>
      </c>
      <c r="D5" s="181" t="s">
        <v>184</v>
      </c>
      <c r="E5" s="181"/>
      <c r="F5" s="181"/>
      <c r="G5" s="181"/>
      <c r="H5" s="181"/>
      <c r="I5" s="46" t="s">
        <v>169</v>
      </c>
      <c r="J5" s="47"/>
      <c r="K5" s="43"/>
      <c r="L5" s="217"/>
    </row>
    <row r="6" spans="1:12" ht="21" customHeight="1">
      <c r="A6" s="6"/>
      <c r="B6" s="6"/>
      <c r="C6" s="6"/>
      <c r="D6" s="219" t="s">
        <v>185</v>
      </c>
      <c r="E6" s="219"/>
      <c r="F6" s="219"/>
      <c r="G6" s="219"/>
      <c r="H6" s="219"/>
      <c r="I6" s="46" t="s">
        <v>170</v>
      </c>
      <c r="J6" s="218"/>
      <c r="K6" s="43"/>
      <c r="L6" s="217"/>
    </row>
    <row r="7" spans="9:10" ht="13.5" customHeight="1">
      <c r="I7" s="46" t="s">
        <v>171</v>
      </c>
      <c r="J7" s="218"/>
    </row>
    <row r="8" spans="1:10" ht="18.75">
      <c r="A8" s="1" t="s">
        <v>173</v>
      </c>
      <c r="J8" s="218"/>
    </row>
    <row r="9" spans="1:11" ht="18.75">
      <c r="A9" s="1" t="s">
        <v>167</v>
      </c>
      <c r="D9" s="181" t="s">
        <v>174</v>
      </c>
      <c r="E9" s="181"/>
      <c r="F9" s="181"/>
      <c r="G9" s="181"/>
      <c r="H9" s="181"/>
      <c r="I9" s="181"/>
      <c r="J9" s="181"/>
      <c r="K9" s="181"/>
    </row>
    <row r="10" ht="10.5" customHeight="1"/>
    <row r="11" ht="18.75">
      <c r="A11" s="1" t="s">
        <v>354</v>
      </c>
    </row>
    <row r="12" ht="18.75">
      <c r="A12" s="1" t="s">
        <v>353</v>
      </c>
    </row>
    <row r="13" ht="18.75">
      <c r="A13" s="1" t="s">
        <v>355</v>
      </c>
    </row>
    <row r="14" ht="11.25" customHeight="1"/>
    <row r="15" spans="1:14" ht="17.25" customHeight="1">
      <c r="A15" s="194" t="s">
        <v>175</v>
      </c>
      <c r="B15" s="200" t="s">
        <v>176</v>
      </c>
      <c r="C15" s="209"/>
      <c r="D15" s="201"/>
      <c r="E15" s="200" t="s">
        <v>178</v>
      </c>
      <c r="F15" s="201"/>
      <c r="G15" s="207" t="s">
        <v>356</v>
      </c>
      <c r="H15" s="208"/>
      <c r="I15" s="208"/>
      <c r="J15" s="208"/>
      <c r="K15" s="208"/>
      <c r="L15" s="208"/>
      <c r="M15" s="208"/>
      <c r="N15" s="208"/>
    </row>
    <row r="16" spans="1:14" ht="98.25" customHeight="1">
      <c r="A16" s="194"/>
      <c r="B16" s="202"/>
      <c r="C16" s="210"/>
      <c r="D16" s="203"/>
      <c r="E16" s="202"/>
      <c r="F16" s="203"/>
      <c r="G16" s="204" t="s">
        <v>180</v>
      </c>
      <c r="H16" s="211" t="s">
        <v>181</v>
      </c>
      <c r="I16" s="212"/>
      <c r="J16" s="189" t="s">
        <v>357</v>
      </c>
      <c r="K16" s="191" t="s">
        <v>358</v>
      </c>
      <c r="L16" s="191" t="s">
        <v>359</v>
      </c>
      <c r="M16" s="189" t="s">
        <v>360</v>
      </c>
      <c r="N16" s="189" t="s">
        <v>361</v>
      </c>
    </row>
    <row r="17" spans="1:14" ht="15.75" customHeight="1">
      <c r="A17" s="194"/>
      <c r="B17" s="194" t="s">
        <v>177</v>
      </c>
      <c r="C17" s="194" t="s">
        <v>177</v>
      </c>
      <c r="D17" s="194" t="s">
        <v>177</v>
      </c>
      <c r="E17" s="194" t="s">
        <v>177</v>
      </c>
      <c r="F17" s="194" t="s">
        <v>177</v>
      </c>
      <c r="G17" s="205"/>
      <c r="H17" s="213"/>
      <c r="I17" s="214"/>
      <c r="J17" s="225"/>
      <c r="K17" s="192"/>
      <c r="L17" s="192"/>
      <c r="M17" s="190"/>
      <c r="N17" s="190"/>
    </row>
    <row r="18" spans="1:14" ht="30" customHeight="1">
      <c r="A18" s="194"/>
      <c r="B18" s="194"/>
      <c r="C18" s="194"/>
      <c r="D18" s="194"/>
      <c r="E18" s="194"/>
      <c r="F18" s="194"/>
      <c r="G18" s="206"/>
      <c r="H18" s="139" t="s">
        <v>182</v>
      </c>
      <c r="I18" s="140" t="s">
        <v>183</v>
      </c>
      <c r="J18" s="225"/>
      <c r="K18" s="193"/>
      <c r="L18" s="193"/>
      <c r="M18" s="190"/>
      <c r="N18" s="190"/>
    </row>
    <row r="19" spans="1:14" ht="18.75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6"/>
      <c r="H19" s="28">
        <v>8</v>
      </c>
      <c r="I19" s="29">
        <v>9</v>
      </c>
      <c r="J19" s="28">
        <v>10</v>
      </c>
      <c r="K19" s="28">
        <v>11</v>
      </c>
      <c r="L19" s="28">
        <v>12</v>
      </c>
      <c r="M19" s="141">
        <v>13</v>
      </c>
      <c r="N19" s="141">
        <v>14</v>
      </c>
    </row>
    <row r="20" spans="1:14" ht="37.5" customHeight="1">
      <c r="A20" s="215" t="s">
        <v>243</v>
      </c>
      <c r="B20" s="199" t="s">
        <v>187</v>
      </c>
      <c r="C20" s="226" t="s">
        <v>241</v>
      </c>
      <c r="D20" s="199" t="s">
        <v>188</v>
      </c>
      <c r="E20" s="199" t="s">
        <v>219</v>
      </c>
      <c r="F20" s="199" t="s">
        <v>186</v>
      </c>
      <c r="G20" s="7" t="s">
        <v>202</v>
      </c>
      <c r="H20" s="10" t="s">
        <v>148</v>
      </c>
      <c r="I20" s="10">
        <v>744</v>
      </c>
      <c r="J20" s="39">
        <v>80</v>
      </c>
      <c r="K20" s="36">
        <v>63</v>
      </c>
      <c r="L20" s="36">
        <v>10</v>
      </c>
      <c r="M20" s="4"/>
      <c r="N20" s="148"/>
    </row>
    <row r="21" spans="1:14" ht="63.75" customHeight="1">
      <c r="A21" s="216"/>
      <c r="B21" s="199"/>
      <c r="C21" s="226"/>
      <c r="D21" s="199"/>
      <c r="E21" s="199"/>
      <c r="F21" s="199"/>
      <c r="G21" s="38" t="s">
        <v>190</v>
      </c>
      <c r="H21" s="10" t="s">
        <v>148</v>
      </c>
      <c r="I21" s="10">
        <v>744</v>
      </c>
      <c r="J21" s="36">
        <v>100</v>
      </c>
      <c r="K21" s="143">
        <v>94</v>
      </c>
      <c r="L21" s="146">
        <v>0.1</v>
      </c>
      <c r="M21" s="4"/>
      <c r="N21" s="4"/>
    </row>
    <row r="22" spans="1:12" ht="16.5" customHeight="1">
      <c r="A22" s="198">
        <v>3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</row>
    <row r="23" spans="1:14" ht="16.5" customHeight="1">
      <c r="A23" s="15">
        <v>1</v>
      </c>
      <c r="B23" s="15">
        <v>2</v>
      </c>
      <c r="C23" s="15">
        <v>3</v>
      </c>
      <c r="D23" s="15">
        <v>4</v>
      </c>
      <c r="E23" s="15">
        <v>5</v>
      </c>
      <c r="F23" s="15">
        <v>6</v>
      </c>
      <c r="G23" s="17">
        <v>7</v>
      </c>
      <c r="H23" s="28">
        <v>8</v>
      </c>
      <c r="I23" s="29">
        <v>9</v>
      </c>
      <c r="J23" s="28">
        <v>10</v>
      </c>
      <c r="K23" s="28">
        <v>11</v>
      </c>
      <c r="L23" s="28">
        <v>12</v>
      </c>
      <c r="M23" s="141">
        <v>13</v>
      </c>
      <c r="N23" s="141">
        <v>14</v>
      </c>
    </row>
    <row r="24" spans="1:14" ht="63.75" customHeight="1">
      <c r="A24" s="3"/>
      <c r="B24" s="13"/>
      <c r="C24" s="14"/>
      <c r="D24" s="14"/>
      <c r="E24" s="14"/>
      <c r="F24" s="14"/>
      <c r="G24" s="40" t="s">
        <v>207</v>
      </c>
      <c r="H24" s="10" t="s">
        <v>148</v>
      </c>
      <c r="I24" s="10">
        <v>744</v>
      </c>
      <c r="J24" s="36">
        <v>100</v>
      </c>
      <c r="K24" s="36">
        <v>99</v>
      </c>
      <c r="L24" s="36">
        <v>10</v>
      </c>
      <c r="M24" s="4"/>
      <c r="N24" s="4"/>
    </row>
    <row r="25" spans="1:14" ht="32.25" customHeight="1">
      <c r="A25" s="195" t="s">
        <v>244</v>
      </c>
      <c r="B25" s="220" t="s">
        <v>187</v>
      </c>
      <c r="C25" s="227" t="s">
        <v>241</v>
      </c>
      <c r="D25" s="220" t="s">
        <v>189</v>
      </c>
      <c r="E25" s="220" t="s">
        <v>219</v>
      </c>
      <c r="F25" s="220" t="s">
        <v>186</v>
      </c>
      <c r="G25" s="7" t="s">
        <v>202</v>
      </c>
      <c r="H25" s="10" t="s">
        <v>148</v>
      </c>
      <c r="I25" s="10">
        <v>744</v>
      </c>
      <c r="J25" s="36">
        <v>80</v>
      </c>
      <c r="K25" s="36">
        <v>86.5</v>
      </c>
      <c r="L25" s="36">
        <v>10</v>
      </c>
      <c r="M25" s="4"/>
      <c r="N25" s="4"/>
    </row>
    <row r="26" spans="1:14" ht="19.5" customHeight="1">
      <c r="A26" s="196"/>
      <c r="B26" s="223"/>
      <c r="C26" s="228"/>
      <c r="D26" s="223"/>
      <c r="E26" s="223"/>
      <c r="F26" s="223"/>
      <c r="G26" s="24" t="s">
        <v>217</v>
      </c>
      <c r="H26" s="10" t="s">
        <v>148</v>
      </c>
      <c r="I26" s="10">
        <v>744</v>
      </c>
      <c r="J26" s="36">
        <v>100</v>
      </c>
      <c r="K26" s="36">
        <v>96.4</v>
      </c>
      <c r="L26" s="36">
        <v>10</v>
      </c>
      <c r="M26" s="4"/>
      <c r="N26" s="4"/>
    </row>
    <row r="27" spans="1:14" ht="63" customHeight="1">
      <c r="A27" s="197"/>
      <c r="B27" s="224"/>
      <c r="C27" s="229"/>
      <c r="D27" s="224"/>
      <c r="E27" s="224"/>
      <c r="F27" s="224"/>
      <c r="G27" s="40" t="s">
        <v>207</v>
      </c>
      <c r="H27" s="10" t="s">
        <v>148</v>
      </c>
      <c r="I27" s="10">
        <v>744</v>
      </c>
      <c r="J27" s="36">
        <v>100</v>
      </c>
      <c r="K27" s="36">
        <v>99</v>
      </c>
      <c r="L27" s="36">
        <v>10</v>
      </c>
      <c r="M27" s="4"/>
      <c r="N27" s="4"/>
    </row>
    <row r="28" spans="1:14" ht="33" customHeight="1">
      <c r="A28" s="195" t="s">
        <v>245</v>
      </c>
      <c r="B28" s="220" t="s">
        <v>215</v>
      </c>
      <c r="C28" s="220" t="s">
        <v>214</v>
      </c>
      <c r="D28" s="220" t="s">
        <v>188</v>
      </c>
      <c r="E28" s="220" t="s">
        <v>219</v>
      </c>
      <c r="F28" s="220" t="s">
        <v>186</v>
      </c>
      <c r="G28" s="7" t="s">
        <v>202</v>
      </c>
      <c r="H28" s="10" t="s">
        <v>148</v>
      </c>
      <c r="I28" s="10">
        <v>744</v>
      </c>
      <c r="J28" s="36">
        <v>80</v>
      </c>
      <c r="K28" s="36">
        <v>84.2</v>
      </c>
      <c r="L28" s="36">
        <v>10</v>
      </c>
      <c r="M28" s="4"/>
      <c r="N28" s="4"/>
    </row>
    <row r="29" spans="1:14" ht="20.25" customHeight="1">
      <c r="A29" s="196"/>
      <c r="B29" s="221"/>
      <c r="C29" s="221"/>
      <c r="D29" s="223"/>
      <c r="E29" s="223"/>
      <c r="F29" s="223"/>
      <c r="G29" s="24" t="s">
        <v>217</v>
      </c>
      <c r="H29" s="10" t="s">
        <v>148</v>
      </c>
      <c r="I29" s="10">
        <v>744</v>
      </c>
      <c r="J29" s="36">
        <v>100</v>
      </c>
      <c r="K29" s="36">
        <v>95</v>
      </c>
      <c r="L29" s="36">
        <v>10</v>
      </c>
      <c r="M29" s="4"/>
      <c r="N29" s="4"/>
    </row>
    <row r="30" spans="1:16" ht="65.25" customHeight="1">
      <c r="A30" s="197"/>
      <c r="B30" s="222"/>
      <c r="C30" s="222"/>
      <c r="D30" s="224"/>
      <c r="E30" s="224"/>
      <c r="F30" s="224"/>
      <c r="G30" s="40" t="s">
        <v>207</v>
      </c>
      <c r="H30" s="10" t="s">
        <v>148</v>
      </c>
      <c r="I30" s="10">
        <v>744</v>
      </c>
      <c r="J30" s="36">
        <v>100</v>
      </c>
      <c r="K30" s="36">
        <v>99</v>
      </c>
      <c r="L30" s="36">
        <v>10</v>
      </c>
      <c r="M30" s="4"/>
      <c r="N30" s="4"/>
      <c r="P30" s="1" t="s">
        <v>147</v>
      </c>
    </row>
    <row r="31" spans="1:14" ht="31.5" customHeight="1">
      <c r="A31" s="195" t="s">
        <v>246</v>
      </c>
      <c r="B31" s="220" t="s">
        <v>215</v>
      </c>
      <c r="C31" s="220" t="s">
        <v>214</v>
      </c>
      <c r="D31" s="220" t="s">
        <v>189</v>
      </c>
      <c r="E31" s="220" t="s">
        <v>219</v>
      </c>
      <c r="F31" s="220" t="s">
        <v>186</v>
      </c>
      <c r="G31" s="7" t="s">
        <v>202</v>
      </c>
      <c r="H31" s="10" t="s">
        <v>148</v>
      </c>
      <c r="I31" s="10">
        <v>744</v>
      </c>
      <c r="J31" s="36">
        <v>80</v>
      </c>
      <c r="K31" s="36">
        <v>74.7</v>
      </c>
      <c r="L31" s="36">
        <v>10</v>
      </c>
      <c r="M31" s="4"/>
      <c r="N31" s="4"/>
    </row>
    <row r="32" spans="1:14" ht="21" customHeight="1">
      <c r="A32" s="196"/>
      <c r="B32" s="221"/>
      <c r="C32" s="221"/>
      <c r="D32" s="223"/>
      <c r="E32" s="223"/>
      <c r="F32" s="223"/>
      <c r="G32" s="24" t="s">
        <v>217</v>
      </c>
      <c r="H32" s="10" t="s">
        <v>148</v>
      </c>
      <c r="I32" s="10">
        <v>744</v>
      </c>
      <c r="J32" s="36">
        <v>100</v>
      </c>
      <c r="K32" s="36">
        <v>96</v>
      </c>
      <c r="L32" s="36">
        <v>10</v>
      </c>
      <c r="M32" s="4"/>
      <c r="N32" s="4"/>
    </row>
    <row r="33" spans="1:14" ht="66.75" customHeight="1">
      <c r="A33" s="197"/>
      <c r="B33" s="222"/>
      <c r="C33" s="222"/>
      <c r="D33" s="224"/>
      <c r="E33" s="224"/>
      <c r="F33" s="224"/>
      <c r="G33" s="40" t="s">
        <v>207</v>
      </c>
      <c r="H33" s="10" t="s">
        <v>148</v>
      </c>
      <c r="I33" s="10">
        <v>744</v>
      </c>
      <c r="J33" s="36">
        <v>100</v>
      </c>
      <c r="K33" s="36">
        <v>99</v>
      </c>
      <c r="L33" s="36">
        <v>10</v>
      </c>
      <c r="M33" s="4"/>
      <c r="N33" s="4"/>
    </row>
  </sheetData>
  <sheetProtection/>
  <mergeCells count="49">
    <mergeCell ref="A28:A30"/>
    <mergeCell ref="D9:K9"/>
    <mergeCell ref="E17:E18"/>
    <mergeCell ref="F17:F18"/>
    <mergeCell ref="F28:F30"/>
    <mergeCell ref="C25:C27"/>
    <mergeCell ref="D25:D27"/>
    <mergeCell ref="E25:E27"/>
    <mergeCell ref="F25:F27"/>
    <mergeCell ref="E20:E21"/>
    <mergeCell ref="A31:A33"/>
    <mergeCell ref="B31:B33"/>
    <mergeCell ref="C31:C33"/>
    <mergeCell ref="D31:D33"/>
    <mergeCell ref="E31:E33"/>
    <mergeCell ref="F31:F33"/>
    <mergeCell ref="F20:F21"/>
    <mergeCell ref="B28:B30"/>
    <mergeCell ref="C28:C30"/>
    <mergeCell ref="D28:D30"/>
    <mergeCell ref="J16:J18"/>
    <mergeCell ref="B20:B21"/>
    <mergeCell ref="C20:C21"/>
    <mergeCell ref="B25:B27"/>
    <mergeCell ref="E28:E30"/>
    <mergeCell ref="A1:L1"/>
    <mergeCell ref="A2:L2"/>
    <mergeCell ref="A3:L3"/>
    <mergeCell ref="L4:L6"/>
    <mergeCell ref="J6:J8"/>
    <mergeCell ref="D5:H5"/>
    <mergeCell ref="D6:H6"/>
    <mergeCell ref="A25:A27"/>
    <mergeCell ref="A22:L22"/>
    <mergeCell ref="D20:D21"/>
    <mergeCell ref="E15:F16"/>
    <mergeCell ref="G16:G18"/>
    <mergeCell ref="G15:N15"/>
    <mergeCell ref="B15:D16"/>
    <mergeCell ref="H16:I17"/>
    <mergeCell ref="A20:A21"/>
    <mergeCell ref="D17:D18"/>
    <mergeCell ref="N16:N18"/>
    <mergeCell ref="K16:K18"/>
    <mergeCell ref="L16:L18"/>
    <mergeCell ref="A15:A18"/>
    <mergeCell ref="C17:C18"/>
    <mergeCell ref="B17:B18"/>
    <mergeCell ref="M16:M18"/>
  </mergeCells>
  <printOptions/>
  <pageMargins left="0.7" right="0.7" top="0.75" bottom="0.75" header="0.3" footer="0.3"/>
  <pageSetup horizontalDpi="600" verticalDpi="600" orientation="landscape" paperSize="9" scale="81" r:id="rId1"/>
  <rowBreaks count="1" manualBreakCount="1">
    <brk id="2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12"/>
  <sheetViews>
    <sheetView view="pageBreakPreview" zoomScale="85" zoomScaleSheetLayoutView="85" zoomScalePageLayoutView="0" workbookViewId="0" topLeftCell="A10">
      <selection activeCell="K12" sqref="K12"/>
    </sheetView>
  </sheetViews>
  <sheetFormatPr defaultColWidth="9.140625" defaultRowHeight="15"/>
  <cols>
    <col min="1" max="1" width="9.140625" style="1" customWidth="1"/>
    <col min="2" max="2" width="12.140625" style="1" customWidth="1"/>
    <col min="3" max="3" width="15.00390625" style="1" customWidth="1"/>
    <col min="4" max="4" width="12.28125" style="1" customWidth="1"/>
    <col min="5" max="6" width="9.7109375" style="1" customWidth="1"/>
    <col min="7" max="7" width="15.140625" style="1" customWidth="1"/>
    <col min="8" max="9" width="9.140625" style="1" customWidth="1"/>
    <col min="10" max="11" width="14.28125" style="1" customWidth="1"/>
    <col min="12" max="12" width="10.00390625" style="1" customWidth="1"/>
    <col min="13" max="16384" width="9.140625" style="1" customWidth="1"/>
  </cols>
  <sheetData>
    <row r="1" spans="1:14" ht="18.75">
      <c r="A1" s="230">
        <v>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2" ht="18.75">
      <c r="A2" s="1" t="s">
        <v>362</v>
      </c>
      <c r="J2" s="33"/>
      <c r="K2" s="33"/>
      <c r="L2" s="33"/>
    </row>
    <row r="3" ht="21.75" customHeight="1"/>
    <row r="4" spans="1:14" ht="16.5" customHeight="1">
      <c r="A4" s="215" t="s">
        <v>175</v>
      </c>
      <c r="B4" s="231" t="s">
        <v>176</v>
      </c>
      <c r="C4" s="232"/>
      <c r="D4" s="233"/>
      <c r="E4" s="231" t="s">
        <v>178</v>
      </c>
      <c r="F4" s="233"/>
      <c r="G4" s="215" t="s">
        <v>363</v>
      </c>
      <c r="H4" s="215"/>
      <c r="I4" s="215"/>
      <c r="J4" s="215"/>
      <c r="K4" s="215"/>
      <c r="L4" s="215"/>
      <c r="M4" s="215"/>
      <c r="N4" s="215"/>
    </row>
    <row r="5" spans="1:14" ht="79.5" customHeight="1">
      <c r="A5" s="215"/>
      <c r="B5" s="234"/>
      <c r="C5" s="235"/>
      <c r="D5" s="236"/>
      <c r="E5" s="234"/>
      <c r="F5" s="236"/>
      <c r="G5" s="204" t="s">
        <v>180</v>
      </c>
      <c r="H5" s="211" t="s">
        <v>181</v>
      </c>
      <c r="I5" s="212"/>
      <c r="J5" s="189" t="s">
        <v>357</v>
      </c>
      <c r="K5" s="191" t="s">
        <v>358</v>
      </c>
      <c r="L5" s="191" t="s">
        <v>359</v>
      </c>
      <c r="M5" s="189" t="s">
        <v>360</v>
      </c>
      <c r="N5" s="189" t="s">
        <v>361</v>
      </c>
    </row>
    <row r="6" spans="1:14" ht="42.75" customHeight="1">
      <c r="A6" s="215"/>
      <c r="B6" s="215" t="s">
        <v>177</v>
      </c>
      <c r="C6" s="215" t="s">
        <v>177</v>
      </c>
      <c r="D6" s="215" t="s">
        <v>177</v>
      </c>
      <c r="E6" s="215" t="s">
        <v>177</v>
      </c>
      <c r="F6" s="215" t="s">
        <v>177</v>
      </c>
      <c r="G6" s="205"/>
      <c r="H6" s="213"/>
      <c r="I6" s="214"/>
      <c r="J6" s="225"/>
      <c r="K6" s="192"/>
      <c r="L6" s="192"/>
      <c r="M6" s="190"/>
      <c r="N6" s="190"/>
    </row>
    <row r="7" spans="1:14" ht="30.75" customHeight="1">
      <c r="A7" s="215"/>
      <c r="B7" s="215"/>
      <c r="C7" s="215"/>
      <c r="D7" s="215"/>
      <c r="E7" s="215"/>
      <c r="F7" s="215"/>
      <c r="G7" s="206"/>
      <c r="H7" s="139" t="s">
        <v>182</v>
      </c>
      <c r="I7" s="140" t="s">
        <v>183</v>
      </c>
      <c r="J7" s="225"/>
      <c r="K7" s="193"/>
      <c r="L7" s="193"/>
      <c r="M7" s="190"/>
      <c r="N7" s="190"/>
    </row>
    <row r="8" spans="1:14" ht="18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6">
        <v>7</v>
      </c>
      <c r="H8" s="28">
        <v>8</v>
      </c>
      <c r="I8" s="29">
        <v>9</v>
      </c>
      <c r="J8" s="28">
        <v>10</v>
      </c>
      <c r="K8" s="28">
        <v>11</v>
      </c>
      <c r="L8" s="28">
        <v>12</v>
      </c>
      <c r="M8" s="141">
        <v>13</v>
      </c>
      <c r="N8" s="141">
        <v>14</v>
      </c>
    </row>
    <row r="9" spans="1:14" ht="96" customHeight="1">
      <c r="A9" s="55" t="s">
        <v>243</v>
      </c>
      <c r="B9" s="32" t="s">
        <v>187</v>
      </c>
      <c r="C9" s="54" t="s">
        <v>241</v>
      </c>
      <c r="D9" s="32" t="s">
        <v>188</v>
      </c>
      <c r="E9" s="32" t="s">
        <v>219</v>
      </c>
      <c r="F9" s="32" t="s">
        <v>186</v>
      </c>
      <c r="G9" s="24" t="s">
        <v>210</v>
      </c>
      <c r="H9" s="10" t="s">
        <v>149</v>
      </c>
      <c r="I9" s="10">
        <v>792</v>
      </c>
      <c r="J9" s="10">
        <v>30</v>
      </c>
      <c r="K9" s="10">
        <v>21</v>
      </c>
      <c r="L9" s="10">
        <v>10</v>
      </c>
      <c r="M9" s="10"/>
      <c r="N9" s="10"/>
    </row>
    <row r="10" spans="1:14" ht="96.75" customHeight="1">
      <c r="A10" s="35" t="s">
        <v>244</v>
      </c>
      <c r="B10" s="22" t="s">
        <v>187</v>
      </c>
      <c r="C10" s="53" t="s">
        <v>241</v>
      </c>
      <c r="D10" s="22" t="s">
        <v>189</v>
      </c>
      <c r="E10" s="22" t="s">
        <v>219</v>
      </c>
      <c r="F10" s="22" t="s">
        <v>186</v>
      </c>
      <c r="G10" s="24" t="s">
        <v>211</v>
      </c>
      <c r="H10" s="10" t="s">
        <v>149</v>
      </c>
      <c r="I10" s="10">
        <v>792</v>
      </c>
      <c r="J10" s="10">
        <v>60</v>
      </c>
      <c r="K10" s="10">
        <v>58</v>
      </c>
      <c r="L10" s="10">
        <v>10</v>
      </c>
      <c r="M10" s="10"/>
      <c r="N10" s="10"/>
    </row>
    <row r="11" spans="1:14" ht="75.75" customHeight="1">
      <c r="A11" s="56" t="s">
        <v>245</v>
      </c>
      <c r="B11" s="22" t="s">
        <v>215</v>
      </c>
      <c r="C11" s="22" t="s">
        <v>218</v>
      </c>
      <c r="D11" s="22" t="s">
        <v>277</v>
      </c>
      <c r="E11" s="22" t="s">
        <v>219</v>
      </c>
      <c r="F11" s="22" t="s">
        <v>186</v>
      </c>
      <c r="G11" s="24" t="s">
        <v>210</v>
      </c>
      <c r="H11" s="10" t="s">
        <v>149</v>
      </c>
      <c r="I11" s="10">
        <v>792</v>
      </c>
      <c r="J11" s="10">
        <v>17</v>
      </c>
      <c r="K11" s="10">
        <v>15</v>
      </c>
      <c r="L11" s="10">
        <v>10</v>
      </c>
      <c r="M11" s="10"/>
      <c r="N11" s="10"/>
    </row>
    <row r="12" spans="1:14" ht="74.25" customHeight="1">
      <c r="A12" s="56" t="s">
        <v>246</v>
      </c>
      <c r="B12" s="22" t="s">
        <v>215</v>
      </c>
      <c r="C12" s="22" t="s">
        <v>218</v>
      </c>
      <c r="D12" s="22" t="s">
        <v>189</v>
      </c>
      <c r="E12" s="22" t="s">
        <v>219</v>
      </c>
      <c r="F12" s="22" t="s">
        <v>186</v>
      </c>
      <c r="G12" s="24" t="s">
        <v>210</v>
      </c>
      <c r="H12" s="10" t="s">
        <v>149</v>
      </c>
      <c r="I12" s="10">
        <v>792</v>
      </c>
      <c r="J12" s="10">
        <v>95</v>
      </c>
      <c r="K12" s="10">
        <v>90</v>
      </c>
      <c r="L12" s="10">
        <v>10</v>
      </c>
      <c r="M12" s="10"/>
      <c r="N12" s="10"/>
    </row>
  </sheetData>
  <sheetProtection/>
  <mergeCells count="17">
    <mergeCell ref="A4:A7"/>
    <mergeCell ref="H5:I6"/>
    <mergeCell ref="J5:J7"/>
    <mergeCell ref="E6:E7"/>
    <mergeCell ref="G4:N4"/>
    <mergeCell ref="G5:G7"/>
    <mergeCell ref="D6:D7"/>
    <mergeCell ref="A1:N1"/>
    <mergeCell ref="K5:K7"/>
    <mergeCell ref="L5:L7"/>
    <mergeCell ref="M5:M7"/>
    <mergeCell ref="N5:N7"/>
    <mergeCell ref="B4:D5"/>
    <mergeCell ref="E4:F5"/>
    <mergeCell ref="C6:C7"/>
    <mergeCell ref="B6:B7"/>
    <mergeCell ref="F6:F7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view="pageBreakPreview" zoomScale="96" zoomScaleSheetLayoutView="96" zoomScalePageLayoutView="0" workbookViewId="0" topLeftCell="A31">
      <selection activeCell="G40" sqref="G40"/>
    </sheetView>
  </sheetViews>
  <sheetFormatPr defaultColWidth="9.140625" defaultRowHeight="15"/>
  <cols>
    <col min="1" max="1" width="9.140625" style="1" customWidth="1"/>
    <col min="2" max="2" width="17.00390625" style="1" customWidth="1"/>
    <col min="3" max="3" width="10.28125" style="1" customWidth="1"/>
    <col min="4" max="4" width="9.57421875" style="1" customWidth="1"/>
    <col min="5" max="5" width="13.00390625" style="1" customWidth="1"/>
    <col min="6" max="6" width="9.7109375" style="1" customWidth="1"/>
    <col min="7" max="7" width="36.7109375" style="1" customWidth="1"/>
    <col min="8" max="8" width="9.140625" style="33" customWidth="1"/>
    <col min="9" max="9" width="5.7109375" style="33" customWidth="1"/>
    <col min="10" max="10" width="13.140625" style="1" customWidth="1"/>
    <col min="11" max="11" width="9.57421875" style="1" customWidth="1"/>
    <col min="12" max="12" width="9.28125" style="1" customWidth="1"/>
    <col min="13" max="13" width="10.00390625" style="1" customWidth="1"/>
    <col min="14" max="16384" width="9.140625" style="1" customWidth="1"/>
  </cols>
  <sheetData>
    <row r="1" spans="1:12" ht="15.75" customHeight="1">
      <c r="A1" s="198">
        <v>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4" ht="15.75" customHeight="1">
      <c r="A2" s="186" t="s">
        <v>165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"/>
      <c r="N2" s="18"/>
    </row>
    <row r="3" spans="1:12" ht="18.75">
      <c r="A3" s="187" t="s">
        <v>193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5.75" customHeight="1">
      <c r="A4" s="1" t="s">
        <v>166</v>
      </c>
      <c r="J4" s="8"/>
      <c r="K4" s="9"/>
      <c r="L4" s="244"/>
    </row>
    <row r="5" spans="1:12" ht="18.75">
      <c r="A5" s="1" t="s">
        <v>167</v>
      </c>
      <c r="D5" s="181" t="s">
        <v>194</v>
      </c>
      <c r="E5" s="181"/>
      <c r="F5" s="181"/>
      <c r="G5" s="181"/>
      <c r="H5" s="8" t="s">
        <v>169</v>
      </c>
      <c r="K5" s="8"/>
      <c r="L5" s="244"/>
    </row>
    <row r="6" spans="1:12" ht="18.75">
      <c r="A6" s="6"/>
      <c r="B6" s="6"/>
      <c r="C6" s="6"/>
      <c r="D6" s="219"/>
      <c r="E6" s="219"/>
      <c r="F6" s="219"/>
      <c r="G6" s="219"/>
      <c r="H6" s="8" t="s">
        <v>170</v>
      </c>
      <c r="J6" s="247"/>
      <c r="K6" s="8"/>
      <c r="L6" s="244"/>
    </row>
    <row r="7" spans="8:10" ht="15.75" customHeight="1">
      <c r="H7" s="8" t="s">
        <v>171</v>
      </c>
      <c r="J7" s="247"/>
    </row>
    <row r="8" spans="1:10" ht="15" customHeight="1">
      <c r="A8" s="1" t="s">
        <v>173</v>
      </c>
      <c r="J8" s="247"/>
    </row>
    <row r="9" spans="1:11" ht="18.75">
      <c r="A9" s="1" t="s">
        <v>167</v>
      </c>
      <c r="D9" s="181" t="s">
        <v>204</v>
      </c>
      <c r="E9" s="181"/>
      <c r="F9" s="181"/>
      <c r="G9" s="181"/>
      <c r="H9" s="181"/>
      <c r="I9" s="181"/>
      <c r="J9" s="181"/>
      <c r="K9" s="181"/>
    </row>
    <row r="10" ht="10.5" customHeight="1"/>
    <row r="11" spans="1:12" ht="18.75">
      <c r="A11" s="1" t="s">
        <v>354</v>
      </c>
      <c r="H11" s="1"/>
      <c r="I11" s="1"/>
      <c r="J11" s="33"/>
      <c r="K11" s="33"/>
      <c r="L11" s="33"/>
    </row>
    <row r="12" spans="1:12" ht="18.75">
      <c r="A12" s="1" t="s">
        <v>353</v>
      </c>
      <c r="H12" s="1"/>
      <c r="I12" s="1"/>
      <c r="J12" s="33"/>
      <c r="K12" s="33"/>
      <c r="L12" s="33"/>
    </row>
    <row r="13" spans="1:12" ht="18.75">
      <c r="A13" s="1" t="s">
        <v>355</v>
      </c>
      <c r="H13" s="1"/>
      <c r="I13" s="1"/>
      <c r="J13" s="33"/>
      <c r="K13" s="33"/>
      <c r="L13" s="33"/>
    </row>
    <row r="14" spans="8:12" ht="12.75" customHeight="1">
      <c r="H14" s="1"/>
      <c r="I14" s="1"/>
      <c r="J14" s="33"/>
      <c r="K14" s="33"/>
      <c r="L14" s="33"/>
    </row>
    <row r="15" spans="1:14" ht="15.75" customHeight="1">
      <c r="A15" s="215" t="s">
        <v>175</v>
      </c>
      <c r="B15" s="231" t="s">
        <v>176</v>
      </c>
      <c r="C15" s="232"/>
      <c r="D15" s="233"/>
      <c r="E15" s="231" t="s">
        <v>178</v>
      </c>
      <c r="F15" s="233"/>
      <c r="G15" s="215" t="s">
        <v>179</v>
      </c>
      <c r="H15" s="215"/>
      <c r="I15" s="215"/>
      <c r="J15" s="215"/>
      <c r="K15" s="215"/>
      <c r="L15" s="215"/>
      <c r="M15" s="215"/>
      <c r="N15" s="215"/>
    </row>
    <row r="16" spans="1:14" ht="67.5" customHeight="1">
      <c r="A16" s="215"/>
      <c r="B16" s="234"/>
      <c r="C16" s="235"/>
      <c r="D16" s="236"/>
      <c r="E16" s="234"/>
      <c r="F16" s="236"/>
      <c r="G16" s="204" t="s">
        <v>180</v>
      </c>
      <c r="H16" s="211" t="s">
        <v>181</v>
      </c>
      <c r="I16" s="212"/>
      <c r="J16" s="189" t="s">
        <v>357</v>
      </c>
      <c r="K16" s="191" t="s">
        <v>358</v>
      </c>
      <c r="L16" s="191" t="s">
        <v>359</v>
      </c>
      <c r="M16" s="189" t="s">
        <v>360</v>
      </c>
      <c r="N16" s="189" t="s">
        <v>361</v>
      </c>
    </row>
    <row r="17" spans="1:14" ht="48.75" customHeight="1">
      <c r="A17" s="215"/>
      <c r="B17" s="239" t="s">
        <v>177</v>
      </c>
      <c r="C17" s="215" t="s">
        <v>177</v>
      </c>
      <c r="D17" s="215" t="s">
        <v>177</v>
      </c>
      <c r="E17" s="215" t="s">
        <v>177</v>
      </c>
      <c r="F17" s="215" t="s">
        <v>177</v>
      </c>
      <c r="G17" s="205"/>
      <c r="H17" s="213"/>
      <c r="I17" s="214"/>
      <c r="J17" s="225"/>
      <c r="K17" s="192"/>
      <c r="L17" s="192"/>
      <c r="M17" s="190"/>
      <c r="N17" s="190"/>
    </row>
    <row r="18" spans="1:14" ht="30" customHeight="1">
      <c r="A18" s="215"/>
      <c r="B18" s="240"/>
      <c r="C18" s="215"/>
      <c r="D18" s="215"/>
      <c r="E18" s="215"/>
      <c r="F18" s="215"/>
      <c r="G18" s="206"/>
      <c r="H18" s="139" t="s">
        <v>182</v>
      </c>
      <c r="I18" s="140" t="s">
        <v>183</v>
      </c>
      <c r="J18" s="225"/>
      <c r="K18" s="193"/>
      <c r="L18" s="193"/>
      <c r="M18" s="190"/>
      <c r="N18" s="190"/>
    </row>
    <row r="19" spans="1:14" ht="18.75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6"/>
      <c r="H19" s="28">
        <v>8</v>
      </c>
      <c r="I19" s="29">
        <v>9</v>
      </c>
      <c r="J19" s="28">
        <v>10</v>
      </c>
      <c r="K19" s="28">
        <v>11</v>
      </c>
      <c r="L19" s="28">
        <v>12</v>
      </c>
      <c r="M19" s="141">
        <v>13</v>
      </c>
      <c r="N19" s="141">
        <v>14</v>
      </c>
    </row>
    <row r="20" spans="1:14" ht="52.5" customHeight="1">
      <c r="A20" s="237" t="s">
        <v>260</v>
      </c>
      <c r="B20" s="14" t="s">
        <v>195</v>
      </c>
      <c r="C20" s="14" t="s">
        <v>188</v>
      </c>
      <c r="D20" s="14"/>
      <c r="E20" s="22" t="s">
        <v>198</v>
      </c>
      <c r="F20" s="14" t="s">
        <v>186</v>
      </c>
      <c r="G20" s="24" t="s">
        <v>209</v>
      </c>
      <c r="H20" s="34"/>
      <c r="I20" s="34"/>
      <c r="J20" s="10">
        <v>0</v>
      </c>
      <c r="K20" s="267" t="s">
        <v>367</v>
      </c>
      <c r="L20" s="10"/>
      <c r="M20" s="10"/>
      <c r="N20" s="10"/>
    </row>
    <row r="21" spans="1:14" ht="78.75" customHeight="1">
      <c r="A21" s="238"/>
      <c r="B21" s="23"/>
      <c r="C21" s="23"/>
      <c r="D21" s="23"/>
      <c r="E21" s="23"/>
      <c r="F21" s="23"/>
      <c r="G21" s="37" t="s">
        <v>199</v>
      </c>
      <c r="H21" s="39" t="s">
        <v>148</v>
      </c>
      <c r="I21" s="39">
        <v>744</v>
      </c>
      <c r="J21" s="25">
        <v>100</v>
      </c>
      <c r="K21" s="267">
        <v>99</v>
      </c>
      <c r="L21" s="10"/>
      <c r="M21" s="10"/>
      <c r="N21" s="10"/>
    </row>
    <row r="22" spans="1:14" ht="45.75" customHeight="1">
      <c r="A22" s="237" t="s">
        <v>247</v>
      </c>
      <c r="B22" s="220" t="s">
        <v>195</v>
      </c>
      <c r="C22" s="220" t="s">
        <v>189</v>
      </c>
      <c r="D22" s="220"/>
      <c r="E22" s="220" t="s">
        <v>198</v>
      </c>
      <c r="F22" s="220" t="s">
        <v>186</v>
      </c>
      <c r="G22" s="38" t="s">
        <v>209</v>
      </c>
      <c r="H22" s="34"/>
      <c r="I22" s="34"/>
      <c r="J22" s="10">
        <v>0</v>
      </c>
      <c r="K22" s="267" t="s">
        <v>368</v>
      </c>
      <c r="L22" s="10"/>
      <c r="M22" s="10"/>
      <c r="N22" s="10"/>
    </row>
    <row r="23" spans="1:14" ht="63">
      <c r="A23" s="238"/>
      <c r="B23" s="221"/>
      <c r="C23" s="221"/>
      <c r="D23" s="222"/>
      <c r="E23" s="221"/>
      <c r="F23" s="221"/>
      <c r="G23" s="38" t="s">
        <v>199</v>
      </c>
      <c r="H23" s="39" t="s">
        <v>148</v>
      </c>
      <c r="I23" s="39">
        <v>744</v>
      </c>
      <c r="J23" s="10">
        <v>100</v>
      </c>
      <c r="K23" s="267">
        <v>99</v>
      </c>
      <c r="L23" s="10"/>
      <c r="M23" s="10"/>
      <c r="N23" s="10"/>
    </row>
    <row r="24" spans="1:14" ht="18.75">
      <c r="A24" s="241">
        <v>6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3"/>
    </row>
    <row r="25" spans="1:14" ht="18.75">
      <c r="A25" s="15">
        <v>1</v>
      </c>
      <c r="B25" s="15">
        <v>2</v>
      </c>
      <c r="C25" s="15">
        <v>3</v>
      </c>
      <c r="D25" s="15">
        <v>4</v>
      </c>
      <c r="E25" s="15">
        <v>5</v>
      </c>
      <c r="F25" s="15">
        <v>6</v>
      </c>
      <c r="G25" s="17">
        <v>7</v>
      </c>
      <c r="H25" s="28">
        <v>8</v>
      </c>
      <c r="I25" s="29">
        <v>9</v>
      </c>
      <c r="J25" s="28">
        <v>10</v>
      </c>
      <c r="K25" s="28">
        <v>11</v>
      </c>
      <c r="L25" s="28">
        <v>12</v>
      </c>
      <c r="M25" s="141">
        <v>13</v>
      </c>
      <c r="N25" s="141">
        <v>14</v>
      </c>
    </row>
    <row r="26" spans="1:14" ht="33.75" customHeight="1">
      <c r="A26" s="237" t="s">
        <v>258</v>
      </c>
      <c r="B26" s="220" t="s">
        <v>195</v>
      </c>
      <c r="C26" s="220" t="s">
        <v>188</v>
      </c>
      <c r="D26" s="220"/>
      <c r="E26" s="245" t="s">
        <v>208</v>
      </c>
      <c r="F26" s="220" t="s">
        <v>186</v>
      </c>
      <c r="G26" s="38" t="s">
        <v>209</v>
      </c>
      <c r="H26" s="34"/>
      <c r="I26" s="34"/>
      <c r="J26" s="10">
        <v>0</v>
      </c>
      <c r="K26" s="268" t="s">
        <v>369</v>
      </c>
      <c r="L26" s="10"/>
      <c r="M26" s="10"/>
      <c r="N26" s="10"/>
    </row>
    <row r="27" spans="1:14" ht="66" customHeight="1">
      <c r="A27" s="238"/>
      <c r="B27" s="221"/>
      <c r="C27" s="221"/>
      <c r="D27" s="222"/>
      <c r="E27" s="246"/>
      <c r="F27" s="221"/>
      <c r="G27" s="7" t="s">
        <v>207</v>
      </c>
      <c r="H27" s="39" t="s">
        <v>148</v>
      </c>
      <c r="I27" s="39">
        <v>744</v>
      </c>
      <c r="J27" s="10">
        <v>100</v>
      </c>
      <c r="K27" s="268">
        <v>99</v>
      </c>
      <c r="L27" s="10"/>
      <c r="M27" s="10"/>
      <c r="N27" s="10"/>
    </row>
    <row r="28" spans="1:14" ht="37.5" customHeight="1">
      <c r="A28" s="237" t="s">
        <v>249</v>
      </c>
      <c r="B28" s="199" t="s">
        <v>195</v>
      </c>
      <c r="C28" s="199" t="s">
        <v>189</v>
      </c>
      <c r="D28" s="220"/>
      <c r="E28" s="199" t="s">
        <v>208</v>
      </c>
      <c r="F28" s="199" t="s">
        <v>186</v>
      </c>
      <c r="G28" s="38" t="s">
        <v>209</v>
      </c>
      <c r="H28" s="34"/>
      <c r="I28" s="34"/>
      <c r="J28" s="10">
        <v>0</v>
      </c>
      <c r="K28" s="268">
        <v>0</v>
      </c>
      <c r="L28" s="10"/>
      <c r="M28" s="10"/>
      <c r="N28" s="10"/>
    </row>
    <row r="29" spans="1:14" ht="64.5" customHeight="1">
      <c r="A29" s="238"/>
      <c r="B29" s="199"/>
      <c r="C29" s="199"/>
      <c r="D29" s="222"/>
      <c r="E29" s="199"/>
      <c r="F29" s="199"/>
      <c r="G29" s="7" t="s">
        <v>199</v>
      </c>
      <c r="H29" s="39" t="s">
        <v>148</v>
      </c>
      <c r="I29" s="39">
        <v>744</v>
      </c>
      <c r="J29" s="10">
        <v>100</v>
      </c>
      <c r="K29" s="268">
        <v>100</v>
      </c>
      <c r="L29" s="10"/>
      <c r="M29" s="10"/>
      <c r="N29" s="10"/>
    </row>
    <row r="30" spans="1:14" ht="40.5" customHeight="1">
      <c r="A30" s="237" t="s">
        <v>252</v>
      </c>
      <c r="B30" s="220" t="s">
        <v>195</v>
      </c>
      <c r="C30" s="220" t="s">
        <v>188</v>
      </c>
      <c r="D30" s="220"/>
      <c r="E30" s="220" t="s">
        <v>197</v>
      </c>
      <c r="F30" s="220" t="s">
        <v>186</v>
      </c>
      <c r="G30" s="38" t="s">
        <v>209</v>
      </c>
      <c r="H30" s="34"/>
      <c r="I30" s="34"/>
      <c r="J30" s="10">
        <v>0</v>
      </c>
      <c r="K30" s="268">
        <v>0</v>
      </c>
      <c r="L30" s="10"/>
      <c r="M30" s="10"/>
      <c r="N30" s="10"/>
    </row>
    <row r="31" spans="1:14" ht="65.25" customHeight="1">
      <c r="A31" s="238"/>
      <c r="B31" s="221"/>
      <c r="C31" s="221"/>
      <c r="D31" s="221"/>
      <c r="E31" s="221"/>
      <c r="F31" s="221"/>
      <c r="G31" s="41" t="s">
        <v>207</v>
      </c>
      <c r="H31" s="39" t="s">
        <v>148</v>
      </c>
      <c r="I31" s="39">
        <v>744</v>
      </c>
      <c r="J31" s="10">
        <v>100</v>
      </c>
      <c r="K31" s="268">
        <v>100</v>
      </c>
      <c r="L31" s="10"/>
      <c r="M31" s="10"/>
      <c r="N31" s="10"/>
    </row>
    <row r="32" spans="1:14" ht="37.5" customHeight="1">
      <c r="A32" s="237" t="s">
        <v>248</v>
      </c>
      <c r="B32" s="220" t="s">
        <v>195</v>
      </c>
      <c r="C32" s="220" t="s">
        <v>189</v>
      </c>
      <c r="D32" s="220"/>
      <c r="E32" s="220" t="s">
        <v>197</v>
      </c>
      <c r="F32" s="220" t="s">
        <v>186</v>
      </c>
      <c r="G32" s="38" t="s">
        <v>209</v>
      </c>
      <c r="H32" s="34"/>
      <c r="I32" s="34"/>
      <c r="J32" s="10">
        <v>0</v>
      </c>
      <c r="K32" s="268">
        <v>0</v>
      </c>
      <c r="L32" s="10"/>
      <c r="M32" s="10"/>
      <c r="N32" s="10"/>
    </row>
    <row r="33" spans="1:14" ht="68.25" customHeight="1">
      <c r="A33" s="238"/>
      <c r="B33" s="221"/>
      <c r="C33" s="221"/>
      <c r="D33" s="221"/>
      <c r="E33" s="221"/>
      <c r="F33" s="221"/>
      <c r="G33" s="41" t="s">
        <v>207</v>
      </c>
      <c r="H33" s="39" t="s">
        <v>148</v>
      </c>
      <c r="I33" s="39">
        <v>744</v>
      </c>
      <c r="J33" s="10">
        <v>100</v>
      </c>
      <c r="K33" s="268">
        <v>100</v>
      </c>
      <c r="L33" s="10"/>
      <c r="M33" s="10"/>
      <c r="N33" s="10"/>
    </row>
    <row r="34" spans="1:14" ht="38.25" customHeight="1">
      <c r="A34" s="237" t="s">
        <v>255</v>
      </c>
      <c r="B34" s="220" t="s">
        <v>195</v>
      </c>
      <c r="C34" s="220" t="s">
        <v>189</v>
      </c>
      <c r="D34" s="220"/>
      <c r="E34" s="220" t="s">
        <v>200</v>
      </c>
      <c r="F34" s="220" t="s">
        <v>186</v>
      </c>
      <c r="G34" s="24" t="s">
        <v>209</v>
      </c>
      <c r="H34" s="34"/>
      <c r="I34" s="34"/>
      <c r="J34" s="10">
        <v>0</v>
      </c>
      <c r="K34" s="268">
        <v>0</v>
      </c>
      <c r="L34" s="10"/>
      <c r="M34" s="10"/>
      <c r="N34" s="10"/>
    </row>
    <row r="35" spans="1:14" ht="63" customHeight="1">
      <c r="A35" s="238"/>
      <c r="B35" s="221"/>
      <c r="C35" s="221"/>
      <c r="D35" s="221"/>
      <c r="E35" s="221"/>
      <c r="F35" s="221"/>
      <c r="G35" s="41" t="s">
        <v>207</v>
      </c>
      <c r="H35" s="39" t="s">
        <v>148</v>
      </c>
      <c r="I35" s="39">
        <v>744</v>
      </c>
      <c r="J35" s="10">
        <v>100</v>
      </c>
      <c r="K35" s="10">
        <v>100</v>
      </c>
      <c r="L35" s="10"/>
      <c r="M35" s="10"/>
      <c r="N35" s="10"/>
    </row>
    <row r="36" spans="1:14" ht="43.5" customHeight="1">
      <c r="A36" s="237" t="s">
        <v>257</v>
      </c>
      <c r="B36" s="199" t="s">
        <v>201</v>
      </c>
      <c r="C36" s="199" t="s">
        <v>188</v>
      </c>
      <c r="D36" s="199"/>
      <c r="E36" s="199" t="s">
        <v>198</v>
      </c>
      <c r="F36" s="199" t="s">
        <v>186</v>
      </c>
      <c r="G36" s="38" t="s">
        <v>209</v>
      </c>
      <c r="H36" s="34"/>
      <c r="I36" s="34"/>
      <c r="J36" s="10">
        <v>0</v>
      </c>
      <c r="K36" s="10">
        <v>0</v>
      </c>
      <c r="L36" s="10"/>
      <c r="M36" s="10"/>
      <c r="N36" s="10"/>
    </row>
    <row r="37" spans="1:17" ht="63" customHeight="1">
      <c r="A37" s="238"/>
      <c r="B37" s="199"/>
      <c r="C37" s="199"/>
      <c r="D37" s="199"/>
      <c r="E37" s="199"/>
      <c r="F37" s="199"/>
      <c r="G37" s="7" t="s">
        <v>207</v>
      </c>
      <c r="H37" s="39" t="s">
        <v>148</v>
      </c>
      <c r="I37" s="39">
        <v>744</v>
      </c>
      <c r="J37" s="10">
        <v>100</v>
      </c>
      <c r="K37" s="10">
        <v>100</v>
      </c>
      <c r="L37" s="10"/>
      <c r="M37" s="10"/>
      <c r="N37" s="10"/>
      <c r="Q37" s="1" t="s">
        <v>147</v>
      </c>
    </row>
    <row r="38" spans="1:12" ht="18.75">
      <c r="A38" s="198">
        <v>7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</row>
    <row r="39" spans="1:14" ht="18.75">
      <c r="A39" s="20">
        <v>1</v>
      </c>
      <c r="B39" s="20">
        <v>2</v>
      </c>
      <c r="C39" s="20">
        <v>3</v>
      </c>
      <c r="D39" s="20">
        <v>4</v>
      </c>
      <c r="E39" s="20">
        <v>5</v>
      </c>
      <c r="F39" s="20">
        <v>6</v>
      </c>
      <c r="G39" s="21">
        <v>7</v>
      </c>
      <c r="H39" s="30">
        <v>8</v>
      </c>
      <c r="I39" s="31">
        <v>9</v>
      </c>
      <c r="J39" s="20">
        <v>10</v>
      </c>
      <c r="K39" s="28">
        <v>11</v>
      </c>
      <c r="L39" s="28">
        <v>12</v>
      </c>
      <c r="M39" s="141">
        <v>13</v>
      </c>
      <c r="N39" s="141">
        <v>14</v>
      </c>
    </row>
    <row r="40" spans="1:14" ht="39.75" customHeight="1">
      <c r="A40" s="237" t="s">
        <v>251</v>
      </c>
      <c r="B40" s="220" t="s">
        <v>201</v>
      </c>
      <c r="C40" s="220" t="s">
        <v>189</v>
      </c>
      <c r="D40" s="220"/>
      <c r="E40" s="220" t="s">
        <v>198</v>
      </c>
      <c r="F40" s="220" t="s">
        <v>186</v>
      </c>
      <c r="G40" s="38" t="s">
        <v>209</v>
      </c>
      <c r="H40" s="34"/>
      <c r="I40" s="34"/>
      <c r="J40" s="10">
        <v>0</v>
      </c>
      <c r="K40" s="10">
        <v>2.2</v>
      </c>
      <c r="L40" s="10"/>
      <c r="M40" s="10"/>
      <c r="N40" s="10"/>
    </row>
    <row r="41" spans="1:16" ht="65.25" customHeight="1">
      <c r="A41" s="238"/>
      <c r="B41" s="221"/>
      <c r="C41" s="221"/>
      <c r="D41" s="221"/>
      <c r="E41" s="221"/>
      <c r="F41" s="221"/>
      <c r="G41" s="7" t="s">
        <v>199</v>
      </c>
      <c r="H41" s="39" t="s">
        <v>148</v>
      </c>
      <c r="I41" s="39">
        <v>744</v>
      </c>
      <c r="J41" s="10">
        <v>100</v>
      </c>
      <c r="K41" s="10">
        <v>99</v>
      </c>
      <c r="L41" s="10"/>
      <c r="M41" s="10"/>
      <c r="N41" s="10"/>
      <c r="P41" s="1" t="s">
        <v>147</v>
      </c>
    </row>
    <row r="42" spans="1:14" ht="33.75" customHeight="1">
      <c r="A42" s="237" t="s">
        <v>259</v>
      </c>
      <c r="B42" s="220" t="s">
        <v>201</v>
      </c>
      <c r="C42" s="220" t="s">
        <v>188</v>
      </c>
      <c r="D42" s="220"/>
      <c r="E42" s="220" t="s">
        <v>208</v>
      </c>
      <c r="F42" s="220" t="s">
        <v>186</v>
      </c>
      <c r="G42" s="38" t="s">
        <v>209</v>
      </c>
      <c r="H42" s="34"/>
      <c r="I42" s="34"/>
      <c r="J42" s="10">
        <v>0</v>
      </c>
      <c r="K42" s="10">
        <v>0</v>
      </c>
      <c r="L42" s="10"/>
      <c r="M42" s="10"/>
      <c r="N42" s="10"/>
    </row>
    <row r="43" spans="1:14" ht="63.75" customHeight="1">
      <c r="A43" s="238"/>
      <c r="B43" s="222"/>
      <c r="C43" s="222"/>
      <c r="D43" s="222"/>
      <c r="E43" s="222"/>
      <c r="F43" s="222"/>
      <c r="G43" s="7" t="s">
        <v>199</v>
      </c>
      <c r="H43" s="39" t="s">
        <v>148</v>
      </c>
      <c r="I43" s="39">
        <v>744</v>
      </c>
      <c r="J43" s="10">
        <v>100</v>
      </c>
      <c r="K43" s="10">
        <v>100</v>
      </c>
      <c r="L43" s="10"/>
      <c r="M43" s="10"/>
      <c r="N43" s="10"/>
    </row>
    <row r="44" spans="1:14" ht="36" customHeight="1">
      <c r="A44" s="237" t="s">
        <v>250</v>
      </c>
      <c r="B44" s="199" t="s">
        <v>201</v>
      </c>
      <c r="C44" s="199" t="s">
        <v>189</v>
      </c>
      <c r="D44" s="199"/>
      <c r="E44" s="199" t="s">
        <v>208</v>
      </c>
      <c r="F44" s="199" t="s">
        <v>186</v>
      </c>
      <c r="G44" s="38" t="s">
        <v>209</v>
      </c>
      <c r="H44" s="34"/>
      <c r="I44" s="34"/>
      <c r="J44" s="10">
        <v>0</v>
      </c>
      <c r="K44" s="10">
        <v>1.25</v>
      </c>
      <c r="L44" s="10"/>
      <c r="M44" s="10"/>
      <c r="N44" s="10"/>
    </row>
    <row r="45" spans="1:14" ht="63" customHeight="1">
      <c r="A45" s="238"/>
      <c r="B45" s="199"/>
      <c r="C45" s="199"/>
      <c r="D45" s="199"/>
      <c r="E45" s="199"/>
      <c r="F45" s="199"/>
      <c r="G45" s="7" t="s">
        <v>207</v>
      </c>
      <c r="H45" s="39" t="s">
        <v>148</v>
      </c>
      <c r="I45" s="39">
        <v>744</v>
      </c>
      <c r="J45" s="10">
        <v>100</v>
      </c>
      <c r="K45" s="10">
        <v>99</v>
      </c>
      <c r="L45" s="10"/>
      <c r="M45" s="10"/>
      <c r="N45" s="10"/>
    </row>
    <row r="46" spans="1:16" ht="39.75" customHeight="1">
      <c r="A46" s="35" t="s">
        <v>254</v>
      </c>
      <c r="B46" s="14" t="s">
        <v>201</v>
      </c>
      <c r="C46" s="14" t="s">
        <v>188</v>
      </c>
      <c r="D46" s="14"/>
      <c r="E46" s="22" t="s">
        <v>197</v>
      </c>
      <c r="F46" s="22" t="s">
        <v>186</v>
      </c>
      <c r="G46" s="38" t="s">
        <v>209</v>
      </c>
      <c r="H46" s="34"/>
      <c r="I46" s="34"/>
      <c r="J46" s="10">
        <v>0</v>
      </c>
      <c r="K46" s="10">
        <v>0</v>
      </c>
      <c r="L46" s="10"/>
      <c r="M46" s="10"/>
      <c r="N46" s="10"/>
      <c r="P46" s="1" t="s">
        <v>147</v>
      </c>
    </row>
    <row r="47" spans="1:14" ht="68.25" customHeight="1">
      <c r="A47" s="57" t="s">
        <v>253</v>
      </c>
      <c r="B47" s="12"/>
      <c r="C47" s="12"/>
      <c r="D47" s="12"/>
      <c r="E47" s="12"/>
      <c r="F47" s="12"/>
      <c r="G47" s="7" t="s">
        <v>199</v>
      </c>
      <c r="H47" s="39" t="s">
        <v>148</v>
      </c>
      <c r="I47" s="39">
        <v>744</v>
      </c>
      <c r="J47" s="10">
        <v>100</v>
      </c>
      <c r="K47" s="10">
        <v>100</v>
      </c>
      <c r="L47" s="10"/>
      <c r="M47" s="10"/>
      <c r="N47" s="10"/>
    </row>
    <row r="48" spans="1:14" ht="36" customHeight="1">
      <c r="A48" s="195" t="s">
        <v>256</v>
      </c>
      <c r="B48" s="220" t="s">
        <v>201</v>
      </c>
      <c r="C48" s="220" t="s">
        <v>189</v>
      </c>
      <c r="D48" s="220"/>
      <c r="E48" s="220" t="s">
        <v>197</v>
      </c>
      <c r="F48" s="220" t="s">
        <v>186</v>
      </c>
      <c r="G48" s="38" t="s">
        <v>209</v>
      </c>
      <c r="H48" s="34"/>
      <c r="I48" s="34"/>
      <c r="J48" s="10">
        <v>0</v>
      </c>
      <c r="K48" s="10">
        <v>0</v>
      </c>
      <c r="L48" s="10"/>
      <c r="M48" s="10"/>
      <c r="N48" s="10"/>
    </row>
    <row r="49" spans="1:14" ht="67.5" customHeight="1">
      <c r="A49" s="197"/>
      <c r="B49" s="222"/>
      <c r="C49" s="222"/>
      <c r="D49" s="222"/>
      <c r="E49" s="222"/>
      <c r="F49" s="222"/>
      <c r="G49" s="7" t="s">
        <v>199</v>
      </c>
      <c r="H49" s="39" t="s">
        <v>148</v>
      </c>
      <c r="I49" s="39">
        <v>744</v>
      </c>
      <c r="J49" s="10">
        <v>100</v>
      </c>
      <c r="K49" s="10">
        <v>100</v>
      </c>
      <c r="L49" s="10"/>
      <c r="M49" s="10"/>
      <c r="N49" s="10"/>
    </row>
    <row r="50" spans="1:14" ht="39.75" customHeight="1">
      <c r="A50" s="215" t="s">
        <v>273</v>
      </c>
      <c r="B50" s="199" t="s">
        <v>201</v>
      </c>
      <c r="C50" s="199" t="s">
        <v>189</v>
      </c>
      <c r="D50" s="199"/>
      <c r="E50" s="199" t="s">
        <v>200</v>
      </c>
      <c r="F50" s="199" t="s">
        <v>186</v>
      </c>
      <c r="G50" s="7" t="s">
        <v>209</v>
      </c>
      <c r="H50" s="34"/>
      <c r="I50" s="34"/>
      <c r="J50" s="10">
        <v>0</v>
      </c>
      <c r="K50" s="10">
        <v>0</v>
      </c>
      <c r="L50" s="10"/>
      <c r="M50" s="10"/>
      <c r="N50" s="10"/>
    </row>
    <row r="51" spans="1:14" ht="67.5" customHeight="1">
      <c r="A51" s="216"/>
      <c r="B51" s="199"/>
      <c r="C51" s="199"/>
      <c r="D51" s="199"/>
      <c r="E51" s="199"/>
      <c r="F51" s="199"/>
      <c r="G51" s="7" t="s">
        <v>199</v>
      </c>
      <c r="H51" s="39" t="s">
        <v>148</v>
      </c>
      <c r="I51" s="39">
        <v>744</v>
      </c>
      <c r="J51" s="10">
        <v>100</v>
      </c>
      <c r="K51" s="10">
        <v>100</v>
      </c>
      <c r="L51" s="10"/>
      <c r="M51" s="10"/>
      <c r="N51" s="10"/>
    </row>
    <row r="52" ht="10.5" customHeight="1"/>
    <row r="53" ht="18" customHeight="1"/>
  </sheetData>
  <sheetProtection/>
  <mergeCells count="99">
    <mergeCell ref="H16:I17"/>
    <mergeCell ref="F44:F45"/>
    <mergeCell ref="A28:A29"/>
    <mergeCell ref="C48:C49"/>
    <mergeCell ref="B48:B49"/>
    <mergeCell ref="D48:D49"/>
    <mergeCell ref="A48:A49"/>
    <mergeCell ref="A30:A31"/>
    <mergeCell ref="B30:B31"/>
    <mergeCell ref="B42:B43"/>
    <mergeCell ref="B28:B29"/>
    <mergeCell ref="C28:C29"/>
    <mergeCell ref="D28:D29"/>
    <mergeCell ref="E28:E29"/>
    <mergeCell ref="F28:F29"/>
    <mergeCell ref="D6:G6"/>
    <mergeCell ref="F34:F35"/>
    <mergeCell ref="A34:A35"/>
    <mergeCell ref="E48:E49"/>
    <mergeCell ref="E40:E41"/>
    <mergeCell ref="F48:F49"/>
    <mergeCell ref="E42:E43"/>
    <mergeCell ref="A42:A43"/>
    <mergeCell ref="F42:F43"/>
    <mergeCell ref="D42:D43"/>
    <mergeCell ref="D40:D41"/>
    <mergeCell ref="A50:A51"/>
    <mergeCell ref="B50:B51"/>
    <mergeCell ref="C50:C51"/>
    <mergeCell ref="D50:D51"/>
    <mergeCell ref="E50:E51"/>
    <mergeCell ref="F50:F51"/>
    <mergeCell ref="F36:F37"/>
    <mergeCell ref="F40:F41"/>
    <mergeCell ref="A44:A45"/>
    <mergeCell ref="B44:B45"/>
    <mergeCell ref="A40:A41"/>
    <mergeCell ref="B40:B41"/>
    <mergeCell ref="C40:C41"/>
    <mergeCell ref="C44:C45"/>
    <mergeCell ref="D44:D45"/>
    <mergeCell ref="A38:L38"/>
    <mergeCell ref="E34:E35"/>
    <mergeCell ref="E32:E33"/>
    <mergeCell ref="D32:D33"/>
    <mergeCell ref="E44:E45"/>
    <mergeCell ref="A36:A37"/>
    <mergeCell ref="E36:E37"/>
    <mergeCell ref="A32:A33"/>
    <mergeCell ref="C42:C43"/>
    <mergeCell ref="D30:D31"/>
    <mergeCell ref="B36:B37"/>
    <mergeCell ref="C36:C37"/>
    <mergeCell ref="D36:D37"/>
    <mergeCell ref="B34:B35"/>
    <mergeCell ref="C34:C35"/>
    <mergeCell ref="D34:D35"/>
    <mergeCell ref="B32:B33"/>
    <mergeCell ref="C32:C33"/>
    <mergeCell ref="F32:F33"/>
    <mergeCell ref="E30:E31"/>
    <mergeCell ref="F30:F31"/>
    <mergeCell ref="C22:C23"/>
    <mergeCell ref="D22:D23"/>
    <mergeCell ref="E22:E23"/>
    <mergeCell ref="F26:F27"/>
    <mergeCell ref="E26:E27"/>
    <mergeCell ref="F22:F23"/>
    <mergeCell ref="C30:C31"/>
    <mergeCell ref="L4:L6"/>
    <mergeCell ref="A3:L3"/>
    <mergeCell ref="A15:A18"/>
    <mergeCell ref="A20:A21"/>
    <mergeCell ref="E17:E18"/>
    <mergeCell ref="D17:D18"/>
    <mergeCell ref="D9:K9"/>
    <mergeCell ref="F17:F18"/>
    <mergeCell ref="D5:G5"/>
    <mergeCell ref="J6:J8"/>
    <mergeCell ref="K16:K18"/>
    <mergeCell ref="L16:L18"/>
    <mergeCell ref="A24:N24"/>
    <mergeCell ref="B22:B23"/>
    <mergeCell ref="B15:D16"/>
    <mergeCell ref="E15:F16"/>
    <mergeCell ref="G15:N15"/>
    <mergeCell ref="G16:G18"/>
    <mergeCell ref="J16:J18"/>
    <mergeCell ref="M16:M18"/>
    <mergeCell ref="N16:N18"/>
    <mergeCell ref="A1:L1"/>
    <mergeCell ref="A2:L2"/>
    <mergeCell ref="A26:A27"/>
    <mergeCell ref="B26:B27"/>
    <mergeCell ref="C26:C27"/>
    <mergeCell ref="D26:D27"/>
    <mergeCell ref="C17:C18"/>
    <mergeCell ref="B17:B18"/>
    <mergeCell ref="A22:A23"/>
  </mergeCells>
  <printOptions/>
  <pageMargins left="0.7" right="0.7" top="0.75" bottom="0.75" header="0.3" footer="0.3"/>
  <pageSetup fitToHeight="0" fitToWidth="1" horizontalDpi="600" verticalDpi="600" orientation="landscape" paperSize="9" scale="76" r:id="rId1"/>
  <rowBreaks count="3" manualBreakCount="3">
    <brk id="23" max="13" man="1"/>
    <brk id="37" max="13" man="1"/>
    <brk id="51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24"/>
  <sheetViews>
    <sheetView view="pageBreakPreview" zoomScale="89" zoomScaleSheetLayoutView="89" zoomScalePageLayoutView="0" workbookViewId="0" topLeftCell="A4">
      <selection activeCell="J9" sqref="J9"/>
    </sheetView>
  </sheetViews>
  <sheetFormatPr defaultColWidth="9.140625" defaultRowHeight="15"/>
  <cols>
    <col min="1" max="1" width="9.140625" style="1" customWidth="1"/>
    <col min="2" max="2" width="18.140625" style="1" customWidth="1"/>
    <col min="3" max="3" width="10.00390625" style="1" customWidth="1"/>
    <col min="4" max="4" width="9.57421875" style="1" customWidth="1"/>
    <col min="5" max="5" width="17.00390625" style="1" customWidth="1"/>
    <col min="6" max="6" width="9.7109375" style="1" customWidth="1"/>
    <col min="7" max="7" width="13.00390625" style="1" customWidth="1"/>
    <col min="8" max="8" width="9.140625" style="1" customWidth="1"/>
    <col min="9" max="9" width="5.7109375" style="1" customWidth="1"/>
    <col min="10" max="10" width="14.28125" style="33" customWidth="1"/>
    <col min="11" max="11" width="15.28125" style="1" customWidth="1"/>
    <col min="12" max="12" width="10.00390625" style="1" customWidth="1"/>
    <col min="13" max="16384" width="9.140625" style="1" customWidth="1"/>
  </cols>
  <sheetData>
    <row r="1" spans="1:11" ht="19.5" customHeight="1">
      <c r="A1" s="198">
        <v>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2" ht="18.75">
      <c r="A2" s="1" t="s">
        <v>362</v>
      </c>
      <c r="K2" s="33"/>
      <c r="L2" s="33"/>
    </row>
    <row r="3" spans="11:12" ht="18.75">
      <c r="K3" s="33"/>
      <c r="L3" s="33"/>
    </row>
    <row r="4" spans="1:14" ht="21" customHeight="1">
      <c r="A4" s="254" t="s">
        <v>175</v>
      </c>
      <c r="B4" s="248" t="s">
        <v>176</v>
      </c>
      <c r="C4" s="249"/>
      <c r="D4" s="250"/>
      <c r="E4" s="248" t="s">
        <v>178</v>
      </c>
      <c r="F4" s="250"/>
      <c r="G4" s="254" t="s">
        <v>363</v>
      </c>
      <c r="H4" s="254"/>
      <c r="I4" s="254"/>
      <c r="J4" s="254"/>
      <c r="K4" s="254"/>
      <c r="L4" s="254"/>
      <c r="M4" s="254"/>
      <c r="N4" s="254"/>
    </row>
    <row r="5" spans="1:14" ht="63.75" customHeight="1">
      <c r="A5" s="254"/>
      <c r="B5" s="251"/>
      <c r="C5" s="252"/>
      <c r="D5" s="253"/>
      <c r="E5" s="251"/>
      <c r="F5" s="253"/>
      <c r="G5" s="204" t="s">
        <v>180</v>
      </c>
      <c r="H5" s="211" t="s">
        <v>181</v>
      </c>
      <c r="I5" s="212"/>
      <c r="J5" s="189" t="s">
        <v>357</v>
      </c>
      <c r="K5" s="191" t="s">
        <v>358</v>
      </c>
      <c r="L5" s="191" t="s">
        <v>359</v>
      </c>
      <c r="M5" s="189" t="s">
        <v>360</v>
      </c>
      <c r="N5" s="189" t="s">
        <v>361</v>
      </c>
    </row>
    <row r="6" spans="1:14" ht="48.75" customHeight="1">
      <c r="A6" s="254"/>
      <c r="B6" s="191" t="s">
        <v>177</v>
      </c>
      <c r="C6" s="254" t="s">
        <v>177</v>
      </c>
      <c r="D6" s="254" t="s">
        <v>177</v>
      </c>
      <c r="E6" s="254" t="s">
        <v>177</v>
      </c>
      <c r="F6" s="254" t="s">
        <v>177</v>
      </c>
      <c r="G6" s="205"/>
      <c r="H6" s="213"/>
      <c r="I6" s="214"/>
      <c r="J6" s="225"/>
      <c r="K6" s="192"/>
      <c r="L6" s="192"/>
      <c r="M6" s="190"/>
      <c r="N6" s="190"/>
    </row>
    <row r="7" spans="1:14" ht="30" customHeight="1">
      <c r="A7" s="254"/>
      <c r="B7" s="256"/>
      <c r="C7" s="254"/>
      <c r="D7" s="254"/>
      <c r="E7" s="254"/>
      <c r="F7" s="254"/>
      <c r="G7" s="206"/>
      <c r="H7" s="139" t="s">
        <v>182</v>
      </c>
      <c r="I7" s="140" t="s">
        <v>183</v>
      </c>
      <c r="J7" s="225"/>
      <c r="K7" s="193"/>
      <c r="L7" s="193"/>
      <c r="M7" s="190"/>
      <c r="N7" s="190"/>
    </row>
    <row r="8" spans="1:14" ht="15" customHeight="1">
      <c r="A8" s="48">
        <v>1</v>
      </c>
      <c r="B8" s="48">
        <v>2</v>
      </c>
      <c r="C8" s="48">
        <v>3</v>
      </c>
      <c r="D8" s="30">
        <v>4</v>
      </c>
      <c r="E8" s="48">
        <v>5</v>
      </c>
      <c r="F8" s="48">
        <v>6</v>
      </c>
      <c r="G8" s="16">
        <v>7</v>
      </c>
      <c r="H8" s="28">
        <v>8</v>
      </c>
      <c r="I8" s="29">
        <v>9</v>
      </c>
      <c r="J8" s="28">
        <v>10</v>
      </c>
      <c r="K8" s="28">
        <v>11</v>
      </c>
      <c r="L8" s="28">
        <v>12</v>
      </c>
      <c r="M8" s="141">
        <v>13</v>
      </c>
      <c r="N8" s="141">
        <v>14</v>
      </c>
    </row>
    <row r="9" spans="1:14" ht="60">
      <c r="A9" s="58" t="s">
        <v>260</v>
      </c>
      <c r="B9" s="49" t="s">
        <v>276</v>
      </c>
      <c r="C9" s="49" t="s">
        <v>188</v>
      </c>
      <c r="D9" s="44"/>
      <c r="E9" s="49" t="s">
        <v>198</v>
      </c>
      <c r="F9" s="49" t="s">
        <v>186</v>
      </c>
      <c r="G9" s="50" t="s">
        <v>203</v>
      </c>
      <c r="H9" s="36" t="s">
        <v>149</v>
      </c>
      <c r="I9" s="36">
        <v>792</v>
      </c>
      <c r="J9" s="36">
        <v>17</v>
      </c>
      <c r="K9" s="36">
        <v>15</v>
      </c>
      <c r="L9" s="36"/>
      <c r="M9" s="36">
        <v>10</v>
      </c>
      <c r="N9" s="36"/>
    </row>
    <row r="10" spans="1:14" ht="61.5" customHeight="1">
      <c r="A10" s="59" t="s">
        <v>261</v>
      </c>
      <c r="B10" s="49" t="s">
        <v>276</v>
      </c>
      <c r="C10" s="49" t="s">
        <v>189</v>
      </c>
      <c r="D10" s="44"/>
      <c r="E10" s="49" t="s">
        <v>198</v>
      </c>
      <c r="F10" s="49" t="s">
        <v>186</v>
      </c>
      <c r="G10" s="50" t="s">
        <v>203</v>
      </c>
      <c r="H10" s="36" t="s">
        <v>149</v>
      </c>
      <c r="I10" s="36">
        <v>792</v>
      </c>
      <c r="J10" s="36">
        <v>112</v>
      </c>
      <c r="K10" s="36">
        <v>110</v>
      </c>
      <c r="L10" s="36"/>
      <c r="M10" s="36">
        <v>10</v>
      </c>
      <c r="N10" s="36"/>
    </row>
    <row r="11" spans="1:14" ht="61.5" customHeight="1">
      <c r="A11" s="64" t="s">
        <v>262</v>
      </c>
      <c r="B11" s="49" t="s">
        <v>276</v>
      </c>
      <c r="C11" s="49" t="s">
        <v>188</v>
      </c>
      <c r="D11" s="44"/>
      <c r="E11" s="49" t="s">
        <v>196</v>
      </c>
      <c r="F11" s="49" t="s">
        <v>186</v>
      </c>
      <c r="G11" s="50" t="s">
        <v>203</v>
      </c>
      <c r="H11" s="36" t="s">
        <v>149</v>
      </c>
      <c r="I11" s="36">
        <v>792</v>
      </c>
      <c r="J11" s="36">
        <v>30</v>
      </c>
      <c r="K11" s="36">
        <v>20</v>
      </c>
      <c r="L11" s="36"/>
      <c r="M11" s="36">
        <v>10</v>
      </c>
      <c r="N11" s="36"/>
    </row>
    <row r="12" spans="1:14" ht="57.75" customHeight="1">
      <c r="A12" s="62" t="s">
        <v>263</v>
      </c>
      <c r="B12" s="51" t="s">
        <v>276</v>
      </c>
      <c r="C12" s="51" t="s">
        <v>189</v>
      </c>
      <c r="D12" s="44"/>
      <c r="E12" s="51" t="s">
        <v>196</v>
      </c>
      <c r="F12" s="51" t="s">
        <v>186</v>
      </c>
      <c r="G12" s="50" t="s">
        <v>203</v>
      </c>
      <c r="H12" s="36" t="s">
        <v>149</v>
      </c>
      <c r="I12" s="36">
        <v>792</v>
      </c>
      <c r="J12" s="36">
        <v>5</v>
      </c>
      <c r="K12" s="36">
        <v>0</v>
      </c>
      <c r="L12" s="36"/>
      <c r="M12" s="36">
        <v>10</v>
      </c>
      <c r="N12" s="36"/>
    </row>
    <row r="13" spans="1:14" ht="60.75" customHeight="1">
      <c r="A13" s="62" t="s">
        <v>264</v>
      </c>
      <c r="B13" s="51" t="s">
        <v>276</v>
      </c>
      <c r="C13" s="51" t="s">
        <v>188</v>
      </c>
      <c r="D13" s="44"/>
      <c r="E13" s="51" t="s">
        <v>197</v>
      </c>
      <c r="F13" s="51" t="s">
        <v>186</v>
      </c>
      <c r="G13" s="50" t="s">
        <v>203</v>
      </c>
      <c r="H13" s="36" t="s">
        <v>149</v>
      </c>
      <c r="I13" s="36">
        <v>792</v>
      </c>
      <c r="J13" s="36">
        <v>0</v>
      </c>
      <c r="K13" s="36">
        <v>0</v>
      </c>
      <c r="L13" s="36"/>
      <c r="M13" s="36">
        <v>10</v>
      </c>
      <c r="N13" s="36"/>
    </row>
    <row r="14" spans="1:11" ht="15.75" customHeight="1">
      <c r="A14" s="255">
        <v>9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</row>
    <row r="15" spans="1:14" ht="15" customHeight="1">
      <c r="A15" s="48">
        <v>1</v>
      </c>
      <c r="B15" s="48">
        <v>2</v>
      </c>
      <c r="C15" s="48">
        <v>3</v>
      </c>
      <c r="D15" s="30">
        <v>4</v>
      </c>
      <c r="E15" s="48">
        <v>5</v>
      </c>
      <c r="F15" s="48">
        <v>6</v>
      </c>
      <c r="G15" s="31">
        <v>7</v>
      </c>
      <c r="H15" s="30">
        <v>8</v>
      </c>
      <c r="I15" s="31">
        <v>9</v>
      </c>
      <c r="J15" s="30">
        <v>10</v>
      </c>
      <c r="K15" s="30">
        <v>11</v>
      </c>
      <c r="L15" s="28">
        <v>12</v>
      </c>
      <c r="M15" s="141">
        <v>13</v>
      </c>
      <c r="N15" s="141">
        <v>14</v>
      </c>
    </row>
    <row r="16" spans="1:14" ht="60" customHeight="1">
      <c r="A16" s="61" t="s">
        <v>265</v>
      </c>
      <c r="B16" s="49" t="s">
        <v>276</v>
      </c>
      <c r="C16" s="49" t="s">
        <v>189</v>
      </c>
      <c r="D16" s="44"/>
      <c r="E16" s="49" t="s">
        <v>197</v>
      </c>
      <c r="F16" s="49" t="s">
        <v>186</v>
      </c>
      <c r="G16" s="50" t="s">
        <v>203</v>
      </c>
      <c r="H16" s="36" t="s">
        <v>149</v>
      </c>
      <c r="I16" s="36">
        <v>792</v>
      </c>
      <c r="J16" s="36">
        <v>0</v>
      </c>
      <c r="K16" s="36">
        <v>0</v>
      </c>
      <c r="L16" s="36"/>
      <c r="M16" s="36">
        <v>10</v>
      </c>
      <c r="N16" s="36"/>
    </row>
    <row r="17" spans="1:14" ht="60.75" customHeight="1">
      <c r="A17" s="62" t="s">
        <v>266</v>
      </c>
      <c r="B17" s="51" t="s">
        <v>276</v>
      </c>
      <c r="C17" s="51" t="s">
        <v>189</v>
      </c>
      <c r="D17" s="44"/>
      <c r="E17" s="51" t="s">
        <v>200</v>
      </c>
      <c r="F17" s="51" t="s">
        <v>186</v>
      </c>
      <c r="G17" s="50" t="s">
        <v>203</v>
      </c>
      <c r="H17" s="36" t="s">
        <v>149</v>
      </c>
      <c r="I17" s="36">
        <v>792</v>
      </c>
      <c r="J17" s="36">
        <v>0</v>
      </c>
      <c r="K17" s="36">
        <v>0</v>
      </c>
      <c r="L17" s="36"/>
      <c r="M17" s="36">
        <v>10</v>
      </c>
      <c r="N17" s="36"/>
    </row>
    <row r="18" spans="1:14" ht="33.75" customHeight="1">
      <c r="A18" s="63" t="s">
        <v>267</v>
      </c>
      <c r="B18" s="49" t="s">
        <v>201</v>
      </c>
      <c r="C18" s="49" t="s">
        <v>188</v>
      </c>
      <c r="D18" s="44"/>
      <c r="E18" s="49" t="s">
        <v>198</v>
      </c>
      <c r="F18" s="49" t="s">
        <v>186</v>
      </c>
      <c r="G18" s="50" t="s">
        <v>203</v>
      </c>
      <c r="H18" s="36" t="s">
        <v>149</v>
      </c>
      <c r="I18" s="36">
        <v>792</v>
      </c>
      <c r="J18" s="36">
        <v>0</v>
      </c>
      <c r="K18" s="36">
        <v>0</v>
      </c>
      <c r="L18" s="36"/>
      <c r="M18" s="36">
        <v>10</v>
      </c>
      <c r="N18" s="36"/>
    </row>
    <row r="19" spans="1:14" ht="32.25" customHeight="1">
      <c r="A19" s="63" t="s">
        <v>268</v>
      </c>
      <c r="B19" s="49" t="s">
        <v>201</v>
      </c>
      <c r="C19" s="49" t="s">
        <v>189</v>
      </c>
      <c r="D19" s="44"/>
      <c r="E19" s="49" t="s">
        <v>198</v>
      </c>
      <c r="F19" s="49" t="s">
        <v>186</v>
      </c>
      <c r="G19" s="50"/>
      <c r="H19" s="36" t="s">
        <v>149</v>
      </c>
      <c r="I19" s="36">
        <v>792</v>
      </c>
      <c r="J19" s="36">
        <v>23</v>
      </c>
      <c r="K19" s="36">
        <v>21</v>
      </c>
      <c r="L19" s="36"/>
      <c r="M19" s="36">
        <v>10</v>
      </c>
      <c r="N19" s="36"/>
    </row>
    <row r="20" spans="1:14" ht="47.25" customHeight="1">
      <c r="A20" s="60" t="s">
        <v>269</v>
      </c>
      <c r="B20" s="49" t="s">
        <v>201</v>
      </c>
      <c r="C20" s="49" t="s">
        <v>188</v>
      </c>
      <c r="D20" s="44"/>
      <c r="E20" s="49" t="s">
        <v>196</v>
      </c>
      <c r="F20" s="49" t="s">
        <v>186</v>
      </c>
      <c r="G20" s="50" t="s">
        <v>203</v>
      </c>
      <c r="H20" s="36" t="s">
        <v>149</v>
      </c>
      <c r="I20" s="36">
        <v>792</v>
      </c>
      <c r="J20" s="36">
        <v>0</v>
      </c>
      <c r="K20" s="36">
        <v>0</v>
      </c>
      <c r="L20" s="36"/>
      <c r="M20" s="36">
        <v>10</v>
      </c>
      <c r="N20" s="36"/>
    </row>
    <row r="21" spans="1:14" ht="48" customHeight="1">
      <c r="A21" s="60" t="s">
        <v>270</v>
      </c>
      <c r="B21" s="49" t="s">
        <v>201</v>
      </c>
      <c r="C21" s="49" t="s">
        <v>189</v>
      </c>
      <c r="D21" s="44"/>
      <c r="E21" s="49" t="s">
        <v>196</v>
      </c>
      <c r="F21" s="49" t="s">
        <v>186</v>
      </c>
      <c r="G21" s="50" t="s">
        <v>203</v>
      </c>
      <c r="H21" s="36" t="s">
        <v>149</v>
      </c>
      <c r="I21" s="36">
        <v>792</v>
      </c>
      <c r="J21" s="36">
        <v>15</v>
      </c>
      <c r="K21" s="36">
        <v>18</v>
      </c>
      <c r="L21" s="36"/>
      <c r="M21" s="36">
        <v>10</v>
      </c>
      <c r="N21" s="36"/>
    </row>
    <row r="22" spans="1:14" ht="47.25" customHeight="1">
      <c r="A22" s="61" t="s">
        <v>271</v>
      </c>
      <c r="B22" s="49" t="s">
        <v>201</v>
      </c>
      <c r="C22" s="49" t="s">
        <v>188</v>
      </c>
      <c r="D22" s="44"/>
      <c r="E22" s="49" t="s">
        <v>197</v>
      </c>
      <c r="F22" s="49" t="s">
        <v>186</v>
      </c>
      <c r="G22" s="50" t="s">
        <v>203</v>
      </c>
      <c r="H22" s="36" t="s">
        <v>149</v>
      </c>
      <c r="I22" s="36">
        <v>792</v>
      </c>
      <c r="J22" s="36">
        <v>0</v>
      </c>
      <c r="K22" s="36">
        <v>0</v>
      </c>
      <c r="L22" s="36"/>
      <c r="M22" s="36">
        <v>10</v>
      </c>
      <c r="N22" s="36"/>
    </row>
    <row r="23" spans="1:14" ht="46.5" customHeight="1">
      <c r="A23" s="61" t="s">
        <v>272</v>
      </c>
      <c r="B23" s="49" t="s">
        <v>201</v>
      </c>
      <c r="C23" s="49" t="s">
        <v>189</v>
      </c>
      <c r="D23" s="44"/>
      <c r="E23" s="49" t="s">
        <v>197</v>
      </c>
      <c r="F23" s="49" t="s">
        <v>186</v>
      </c>
      <c r="G23" s="50" t="s">
        <v>203</v>
      </c>
      <c r="H23" s="36" t="s">
        <v>149</v>
      </c>
      <c r="I23" s="36">
        <v>792</v>
      </c>
      <c r="J23" s="36">
        <v>0</v>
      </c>
      <c r="K23" s="36">
        <v>0</v>
      </c>
      <c r="L23" s="36"/>
      <c r="M23" s="36">
        <v>10</v>
      </c>
      <c r="N23" s="36"/>
    </row>
    <row r="24" spans="1:14" ht="33.75">
      <c r="A24" s="62" t="s">
        <v>274</v>
      </c>
      <c r="B24" s="51" t="s">
        <v>201</v>
      </c>
      <c r="C24" s="51" t="s">
        <v>189</v>
      </c>
      <c r="D24" s="44"/>
      <c r="E24" s="51" t="s">
        <v>200</v>
      </c>
      <c r="F24" s="51" t="s">
        <v>186</v>
      </c>
      <c r="G24" s="50" t="s">
        <v>203</v>
      </c>
      <c r="H24" s="36" t="s">
        <v>149</v>
      </c>
      <c r="I24" s="36">
        <v>792</v>
      </c>
      <c r="J24" s="36">
        <v>0</v>
      </c>
      <c r="K24" s="36">
        <v>0</v>
      </c>
      <c r="L24" s="36"/>
      <c r="M24" s="36">
        <v>10</v>
      </c>
      <c r="N24" s="36"/>
    </row>
  </sheetData>
  <sheetProtection/>
  <mergeCells count="18">
    <mergeCell ref="F6:F7"/>
    <mergeCell ref="A14:K14"/>
    <mergeCell ref="A1:K1"/>
    <mergeCell ref="C6:C7"/>
    <mergeCell ref="B6:B7"/>
    <mergeCell ref="E6:E7"/>
    <mergeCell ref="D6:D7"/>
    <mergeCell ref="A4:A7"/>
    <mergeCell ref="N5:N7"/>
    <mergeCell ref="B4:D5"/>
    <mergeCell ref="E4:F5"/>
    <mergeCell ref="G4:N4"/>
    <mergeCell ref="G5:G7"/>
    <mergeCell ref="H5:I6"/>
    <mergeCell ref="J5:J7"/>
    <mergeCell ref="K5:K7"/>
    <mergeCell ref="L5:L7"/>
    <mergeCell ref="M5:M7"/>
  </mergeCells>
  <printOptions/>
  <pageMargins left="0.7" right="0.7" top="0.75" bottom="0.75" header="0.3" footer="0.3"/>
  <pageSetup horizontalDpi="600" verticalDpi="600" orientation="landscape" paperSize="9" scale="82" r:id="rId1"/>
  <rowBreaks count="1" manualBreakCount="1">
    <brk id="13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Q37"/>
  <sheetViews>
    <sheetView view="pageBreakPreview" zoomScale="85" zoomScaleSheetLayoutView="85" zoomScalePageLayoutView="0" workbookViewId="0" topLeftCell="A24">
      <selection activeCell="K36" sqref="K36"/>
    </sheetView>
  </sheetViews>
  <sheetFormatPr defaultColWidth="9.140625" defaultRowHeight="15"/>
  <cols>
    <col min="1" max="1" width="9.140625" style="1" customWidth="1"/>
    <col min="2" max="2" width="17.00390625" style="1" customWidth="1"/>
    <col min="3" max="3" width="10.28125" style="1" customWidth="1"/>
    <col min="4" max="4" width="9.57421875" style="1" customWidth="1"/>
    <col min="5" max="5" width="14.00390625" style="1" customWidth="1"/>
    <col min="6" max="6" width="9.7109375" style="1" customWidth="1"/>
    <col min="7" max="7" width="32.00390625" style="1" customWidth="1"/>
    <col min="8" max="8" width="9.140625" style="33" customWidth="1"/>
    <col min="9" max="9" width="5.7109375" style="33" customWidth="1"/>
    <col min="10" max="10" width="13.140625" style="1" customWidth="1"/>
    <col min="11" max="11" width="11.8515625" style="1" customWidth="1"/>
    <col min="12" max="12" width="9.28125" style="1" customWidth="1"/>
    <col min="13" max="13" width="14.140625" style="1" customWidth="1"/>
    <col min="14" max="16384" width="9.140625" style="1" customWidth="1"/>
  </cols>
  <sheetData>
    <row r="1" spans="1:12" ht="15.75" customHeight="1">
      <c r="A1" s="198">
        <v>10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4" ht="15" customHeight="1">
      <c r="A2" s="186" t="s">
        <v>165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"/>
      <c r="N2" s="18"/>
    </row>
    <row r="3" spans="1:12" ht="18.75">
      <c r="A3" s="186" t="s">
        <v>278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8.75" customHeight="1">
      <c r="A4" s="1" t="s">
        <v>166</v>
      </c>
      <c r="J4" s="8"/>
      <c r="K4" s="9"/>
      <c r="L4" s="244"/>
    </row>
    <row r="5" spans="1:12" ht="18.75">
      <c r="A5" s="1" t="s">
        <v>167</v>
      </c>
      <c r="D5" s="181" t="s">
        <v>194</v>
      </c>
      <c r="E5" s="181"/>
      <c r="F5" s="181"/>
      <c r="G5" s="181"/>
      <c r="H5" s="8" t="s">
        <v>169</v>
      </c>
      <c r="K5" s="8"/>
      <c r="L5" s="244"/>
    </row>
    <row r="6" spans="1:12" ht="18.75">
      <c r="A6" s="6"/>
      <c r="B6" s="6"/>
      <c r="C6" s="6"/>
      <c r="D6" s="219"/>
      <c r="E6" s="219"/>
      <c r="F6" s="219"/>
      <c r="G6" s="219"/>
      <c r="H6" s="8" t="s">
        <v>170</v>
      </c>
      <c r="J6" s="247"/>
      <c r="K6" s="8"/>
      <c r="L6" s="244"/>
    </row>
    <row r="7" spans="8:10" ht="16.5" customHeight="1">
      <c r="H7" s="8" t="s">
        <v>171</v>
      </c>
      <c r="J7" s="247"/>
    </row>
    <row r="8" spans="1:10" ht="18.75">
      <c r="A8" s="1" t="s">
        <v>173</v>
      </c>
      <c r="J8" s="247"/>
    </row>
    <row r="9" spans="1:11" ht="18.75">
      <c r="A9" s="1" t="s">
        <v>167</v>
      </c>
      <c r="D9" s="181" t="s">
        <v>204</v>
      </c>
      <c r="E9" s="181"/>
      <c r="F9" s="181"/>
      <c r="G9" s="181"/>
      <c r="H9" s="181"/>
      <c r="I9" s="181"/>
      <c r="J9" s="181"/>
      <c r="K9" s="181"/>
    </row>
    <row r="10" ht="12" customHeight="1"/>
    <row r="11" spans="1:12" ht="18.75">
      <c r="A11" s="1" t="s">
        <v>354</v>
      </c>
      <c r="H11" s="1"/>
      <c r="I11" s="1"/>
      <c r="J11" s="33"/>
      <c r="K11" s="33"/>
      <c r="L11" s="33"/>
    </row>
    <row r="12" spans="1:12" ht="18.75">
      <c r="A12" s="1" t="s">
        <v>353</v>
      </c>
      <c r="H12" s="1"/>
      <c r="I12" s="1"/>
      <c r="J12" s="33"/>
      <c r="K12" s="33"/>
      <c r="L12" s="33"/>
    </row>
    <row r="13" spans="1:12" ht="18.75">
      <c r="A13" s="1" t="s">
        <v>355</v>
      </c>
      <c r="H13" s="1"/>
      <c r="I13" s="1"/>
      <c r="J13" s="33"/>
      <c r="K13" s="33"/>
      <c r="L13" s="33"/>
    </row>
    <row r="14" spans="8:12" ht="12.75" customHeight="1">
      <c r="H14" s="1"/>
      <c r="I14" s="1"/>
      <c r="J14" s="33"/>
      <c r="K14" s="33"/>
      <c r="L14" s="33"/>
    </row>
    <row r="15" spans="1:14" ht="22.5" customHeight="1">
      <c r="A15" s="215" t="s">
        <v>175</v>
      </c>
      <c r="B15" s="231" t="s">
        <v>176</v>
      </c>
      <c r="C15" s="232"/>
      <c r="D15" s="233"/>
      <c r="E15" s="231" t="s">
        <v>178</v>
      </c>
      <c r="F15" s="233"/>
      <c r="G15" s="234" t="s">
        <v>356</v>
      </c>
      <c r="H15" s="235"/>
      <c r="I15" s="235"/>
      <c r="J15" s="235"/>
      <c r="K15" s="235"/>
      <c r="L15" s="235"/>
      <c r="M15" s="235"/>
      <c r="N15" s="235"/>
    </row>
    <row r="16" spans="1:14" ht="55.5" customHeight="1">
      <c r="A16" s="215"/>
      <c r="B16" s="234"/>
      <c r="C16" s="235"/>
      <c r="D16" s="236"/>
      <c r="E16" s="234"/>
      <c r="F16" s="236"/>
      <c r="G16" s="204" t="s">
        <v>180</v>
      </c>
      <c r="H16" s="211" t="s">
        <v>181</v>
      </c>
      <c r="I16" s="212"/>
      <c r="J16" s="189" t="s">
        <v>357</v>
      </c>
      <c r="K16" s="191" t="s">
        <v>358</v>
      </c>
      <c r="L16" s="191" t="s">
        <v>359</v>
      </c>
      <c r="M16" s="189" t="s">
        <v>360</v>
      </c>
      <c r="N16" s="189" t="s">
        <v>361</v>
      </c>
    </row>
    <row r="17" spans="1:14" ht="48.75" customHeight="1">
      <c r="A17" s="215"/>
      <c r="B17" s="239" t="s">
        <v>177</v>
      </c>
      <c r="C17" s="215" t="s">
        <v>177</v>
      </c>
      <c r="D17" s="215" t="s">
        <v>177</v>
      </c>
      <c r="E17" s="215" t="s">
        <v>177</v>
      </c>
      <c r="F17" s="215" t="s">
        <v>177</v>
      </c>
      <c r="G17" s="205"/>
      <c r="H17" s="213"/>
      <c r="I17" s="214"/>
      <c r="J17" s="225"/>
      <c r="K17" s="192"/>
      <c r="L17" s="192"/>
      <c r="M17" s="190"/>
      <c r="N17" s="190"/>
    </row>
    <row r="18" spans="1:14" ht="30" customHeight="1">
      <c r="A18" s="215"/>
      <c r="B18" s="240"/>
      <c r="C18" s="215"/>
      <c r="D18" s="215"/>
      <c r="E18" s="215"/>
      <c r="F18" s="215"/>
      <c r="G18" s="206"/>
      <c r="H18" s="139" t="s">
        <v>182</v>
      </c>
      <c r="I18" s="140" t="s">
        <v>183</v>
      </c>
      <c r="J18" s="225"/>
      <c r="K18" s="193"/>
      <c r="L18" s="193"/>
      <c r="M18" s="190"/>
      <c r="N18" s="190"/>
    </row>
    <row r="19" spans="1:14" ht="18.75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6"/>
      <c r="H19" s="28">
        <v>8</v>
      </c>
      <c r="I19" s="29">
        <v>9</v>
      </c>
      <c r="J19" s="28">
        <v>10</v>
      </c>
      <c r="K19" s="28">
        <v>11</v>
      </c>
      <c r="L19" s="28">
        <v>12</v>
      </c>
      <c r="M19" s="141">
        <v>13</v>
      </c>
      <c r="N19" s="141">
        <v>14</v>
      </c>
    </row>
    <row r="20" spans="1:14" ht="78" customHeight="1">
      <c r="A20" s="257" t="s">
        <v>280</v>
      </c>
      <c r="B20" s="14" t="s">
        <v>279</v>
      </c>
      <c r="C20" s="14" t="s">
        <v>188</v>
      </c>
      <c r="D20" s="14"/>
      <c r="E20" s="22" t="s">
        <v>198</v>
      </c>
      <c r="F20" s="14" t="s">
        <v>186</v>
      </c>
      <c r="G20" s="24" t="s">
        <v>209</v>
      </c>
      <c r="H20" s="34"/>
      <c r="I20" s="34"/>
      <c r="J20" s="10">
        <v>0</v>
      </c>
      <c r="K20" s="268" t="s">
        <v>367</v>
      </c>
      <c r="L20" s="10"/>
      <c r="M20" s="4"/>
      <c r="N20" s="4"/>
    </row>
    <row r="21" spans="1:14" ht="78.75" customHeight="1">
      <c r="A21" s="258"/>
      <c r="B21" s="23"/>
      <c r="C21" s="23"/>
      <c r="D21" s="23"/>
      <c r="E21" s="23"/>
      <c r="F21" s="23"/>
      <c r="G21" s="37" t="s">
        <v>199</v>
      </c>
      <c r="H21" s="39" t="s">
        <v>148</v>
      </c>
      <c r="I21" s="39">
        <v>744</v>
      </c>
      <c r="J21" s="25">
        <v>100</v>
      </c>
      <c r="K21" s="10">
        <v>99</v>
      </c>
      <c r="L21" s="10"/>
      <c r="M21" s="4"/>
      <c r="N21" s="4"/>
    </row>
    <row r="22" spans="1:14" ht="53.25" customHeight="1">
      <c r="A22" s="259" t="s">
        <v>247</v>
      </c>
      <c r="B22" s="220" t="s">
        <v>279</v>
      </c>
      <c r="C22" s="220" t="s">
        <v>189</v>
      </c>
      <c r="D22" s="220"/>
      <c r="E22" s="220" t="s">
        <v>198</v>
      </c>
      <c r="F22" s="220" t="s">
        <v>186</v>
      </c>
      <c r="G22" s="38" t="s">
        <v>209</v>
      </c>
      <c r="H22" s="34"/>
      <c r="I22" s="34"/>
      <c r="J22" s="10">
        <v>0</v>
      </c>
      <c r="K22" s="268" t="s">
        <v>368</v>
      </c>
      <c r="L22" s="10"/>
      <c r="M22" s="4"/>
      <c r="N22" s="4"/>
    </row>
    <row r="23" spans="1:14" ht="78.75">
      <c r="A23" s="260"/>
      <c r="B23" s="221"/>
      <c r="C23" s="221"/>
      <c r="D23" s="222"/>
      <c r="E23" s="221"/>
      <c r="F23" s="221"/>
      <c r="G23" s="38" t="s">
        <v>199</v>
      </c>
      <c r="H23" s="39" t="s">
        <v>148</v>
      </c>
      <c r="I23" s="39">
        <v>744</v>
      </c>
      <c r="J23" s="10">
        <v>100</v>
      </c>
      <c r="K23" s="10">
        <v>99</v>
      </c>
      <c r="L23" s="10"/>
      <c r="M23" s="4"/>
      <c r="N23" s="4"/>
    </row>
    <row r="24" spans="1:14" ht="47.25">
      <c r="A24" s="259" t="s">
        <v>281</v>
      </c>
      <c r="B24" s="220" t="s">
        <v>279</v>
      </c>
      <c r="C24" s="220" t="s">
        <v>188</v>
      </c>
      <c r="D24" s="220"/>
      <c r="E24" s="245" t="s">
        <v>208</v>
      </c>
      <c r="F24" s="220" t="s">
        <v>186</v>
      </c>
      <c r="G24" s="38" t="s">
        <v>209</v>
      </c>
      <c r="H24" s="34"/>
      <c r="I24" s="34"/>
      <c r="J24" s="10">
        <v>0</v>
      </c>
      <c r="K24" s="10">
        <v>2.5</v>
      </c>
      <c r="L24" s="10"/>
      <c r="M24" s="4"/>
      <c r="N24" s="4"/>
    </row>
    <row r="25" spans="1:14" ht="66" customHeight="1">
      <c r="A25" s="261"/>
      <c r="B25" s="221"/>
      <c r="C25" s="221"/>
      <c r="D25" s="222"/>
      <c r="E25" s="246"/>
      <c r="F25" s="221"/>
      <c r="G25" s="40" t="s">
        <v>207</v>
      </c>
      <c r="H25" s="39" t="s">
        <v>148</v>
      </c>
      <c r="I25" s="39">
        <v>744</v>
      </c>
      <c r="J25" s="10">
        <v>100</v>
      </c>
      <c r="K25" s="10">
        <v>99</v>
      </c>
      <c r="L25" s="10"/>
      <c r="M25" s="4"/>
      <c r="N25" s="4"/>
    </row>
    <row r="26" spans="1:12" ht="18.75">
      <c r="A26" s="198">
        <v>11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</row>
    <row r="27" spans="1:14" ht="18.75">
      <c r="A27" s="20">
        <v>1</v>
      </c>
      <c r="B27" s="20">
        <v>2</v>
      </c>
      <c r="C27" s="20">
        <v>3</v>
      </c>
      <c r="D27" s="20">
        <v>4</v>
      </c>
      <c r="E27" s="20">
        <v>5</v>
      </c>
      <c r="F27" s="20">
        <v>6</v>
      </c>
      <c r="G27" s="21">
        <v>7</v>
      </c>
      <c r="H27" s="30">
        <v>8</v>
      </c>
      <c r="I27" s="31">
        <v>9</v>
      </c>
      <c r="J27" s="20">
        <v>10</v>
      </c>
      <c r="K27" s="20">
        <v>11</v>
      </c>
      <c r="L27" s="28">
        <v>12</v>
      </c>
      <c r="M27" s="141">
        <v>13</v>
      </c>
      <c r="N27" s="141">
        <v>14</v>
      </c>
    </row>
    <row r="28" spans="1:14" ht="47.25">
      <c r="A28" s="262" t="s">
        <v>249</v>
      </c>
      <c r="B28" s="199" t="s">
        <v>279</v>
      </c>
      <c r="C28" s="199" t="s">
        <v>189</v>
      </c>
      <c r="D28" s="220"/>
      <c r="E28" s="199" t="s">
        <v>208</v>
      </c>
      <c r="F28" s="199" t="s">
        <v>186</v>
      </c>
      <c r="G28" s="38" t="s">
        <v>209</v>
      </c>
      <c r="H28" s="34"/>
      <c r="I28" s="34"/>
      <c r="J28" s="10">
        <v>0</v>
      </c>
      <c r="K28" s="10">
        <v>0</v>
      </c>
      <c r="L28" s="10"/>
      <c r="M28" s="4"/>
      <c r="N28" s="4"/>
    </row>
    <row r="29" spans="1:14" ht="79.5">
      <c r="A29" s="263"/>
      <c r="B29" s="199"/>
      <c r="C29" s="199"/>
      <c r="D29" s="222"/>
      <c r="E29" s="199"/>
      <c r="F29" s="199"/>
      <c r="G29" s="7" t="s">
        <v>199</v>
      </c>
      <c r="H29" s="39" t="s">
        <v>148</v>
      </c>
      <c r="I29" s="39">
        <v>744</v>
      </c>
      <c r="J29" s="10">
        <v>100</v>
      </c>
      <c r="K29" s="10">
        <v>100</v>
      </c>
      <c r="L29" s="10"/>
      <c r="M29" s="4"/>
      <c r="N29" s="4"/>
    </row>
    <row r="30" spans="1:14" ht="47.25">
      <c r="A30" s="265" t="s">
        <v>257</v>
      </c>
      <c r="B30" s="199" t="s">
        <v>201</v>
      </c>
      <c r="C30" s="199" t="s">
        <v>188</v>
      </c>
      <c r="D30" s="199"/>
      <c r="E30" s="199" t="s">
        <v>198</v>
      </c>
      <c r="F30" s="199" t="s">
        <v>186</v>
      </c>
      <c r="G30" s="38" t="s">
        <v>209</v>
      </c>
      <c r="H30" s="34"/>
      <c r="I30" s="34"/>
      <c r="J30" s="10">
        <v>0</v>
      </c>
      <c r="K30" s="10">
        <v>0</v>
      </c>
      <c r="L30" s="10"/>
      <c r="M30" s="4"/>
      <c r="N30" s="4"/>
    </row>
    <row r="31" spans="1:17" ht="60.75">
      <c r="A31" s="265"/>
      <c r="B31" s="199"/>
      <c r="C31" s="199"/>
      <c r="D31" s="199"/>
      <c r="E31" s="199"/>
      <c r="F31" s="199"/>
      <c r="G31" s="42" t="s">
        <v>207</v>
      </c>
      <c r="H31" s="39" t="s">
        <v>148</v>
      </c>
      <c r="I31" s="39">
        <v>744</v>
      </c>
      <c r="J31" s="10">
        <v>100</v>
      </c>
      <c r="K31" s="10">
        <v>100</v>
      </c>
      <c r="L31" s="10"/>
      <c r="M31" s="4"/>
      <c r="N31" s="4"/>
      <c r="Q31" s="1" t="s">
        <v>147</v>
      </c>
    </row>
    <row r="32" spans="1:14" ht="51" customHeight="1">
      <c r="A32" s="195" t="s">
        <v>251</v>
      </c>
      <c r="B32" s="220" t="s">
        <v>201</v>
      </c>
      <c r="C32" s="220" t="s">
        <v>189</v>
      </c>
      <c r="D32" s="220"/>
      <c r="E32" s="220" t="s">
        <v>198</v>
      </c>
      <c r="F32" s="220" t="s">
        <v>186</v>
      </c>
      <c r="G32" s="38" t="s">
        <v>209</v>
      </c>
      <c r="H32" s="34"/>
      <c r="I32" s="34"/>
      <c r="J32" s="10">
        <v>0</v>
      </c>
      <c r="K32" s="10">
        <v>2.2</v>
      </c>
      <c r="L32" s="10"/>
      <c r="M32" s="4"/>
      <c r="N32" s="4"/>
    </row>
    <row r="33" spans="1:16" ht="82.5" customHeight="1">
      <c r="A33" s="264"/>
      <c r="B33" s="221"/>
      <c r="C33" s="221"/>
      <c r="D33" s="221"/>
      <c r="E33" s="221"/>
      <c r="F33" s="221"/>
      <c r="G33" s="7" t="s">
        <v>199</v>
      </c>
      <c r="H33" s="39" t="s">
        <v>148</v>
      </c>
      <c r="I33" s="39">
        <v>744</v>
      </c>
      <c r="J33" s="10">
        <v>100</v>
      </c>
      <c r="K33" s="10">
        <v>99</v>
      </c>
      <c r="L33" s="10"/>
      <c r="M33" s="4"/>
      <c r="N33" s="4"/>
      <c r="P33" s="1" t="s">
        <v>147</v>
      </c>
    </row>
    <row r="34" spans="1:14" ht="48.75" customHeight="1">
      <c r="A34" s="195" t="s">
        <v>259</v>
      </c>
      <c r="B34" s="220" t="s">
        <v>201</v>
      </c>
      <c r="C34" s="220" t="s">
        <v>188</v>
      </c>
      <c r="D34" s="220"/>
      <c r="E34" s="220" t="s">
        <v>208</v>
      </c>
      <c r="F34" s="220" t="s">
        <v>186</v>
      </c>
      <c r="G34" s="38" t="s">
        <v>209</v>
      </c>
      <c r="H34" s="34"/>
      <c r="I34" s="34"/>
      <c r="J34" s="10">
        <v>0</v>
      </c>
      <c r="K34" s="10">
        <v>0</v>
      </c>
      <c r="L34" s="10"/>
      <c r="M34" s="4"/>
      <c r="N34" s="4"/>
    </row>
    <row r="35" spans="1:14" ht="81.75" customHeight="1">
      <c r="A35" s="197"/>
      <c r="B35" s="222"/>
      <c r="C35" s="222"/>
      <c r="D35" s="222"/>
      <c r="E35" s="222"/>
      <c r="F35" s="222"/>
      <c r="G35" s="7" t="s">
        <v>199</v>
      </c>
      <c r="H35" s="39" t="s">
        <v>148</v>
      </c>
      <c r="I35" s="39">
        <v>744</v>
      </c>
      <c r="J35" s="10">
        <v>100</v>
      </c>
      <c r="K35" s="10">
        <v>100</v>
      </c>
      <c r="L35" s="10"/>
      <c r="M35" s="4"/>
      <c r="N35" s="4"/>
    </row>
    <row r="36" spans="1:14" ht="54" customHeight="1">
      <c r="A36" s="215" t="s">
        <v>250</v>
      </c>
      <c r="B36" s="199" t="s">
        <v>201</v>
      </c>
      <c r="C36" s="199" t="s">
        <v>189</v>
      </c>
      <c r="D36" s="199"/>
      <c r="E36" s="199" t="s">
        <v>208</v>
      </c>
      <c r="F36" s="199" t="s">
        <v>186</v>
      </c>
      <c r="G36" s="38" t="s">
        <v>209</v>
      </c>
      <c r="H36" s="34"/>
      <c r="I36" s="34"/>
      <c r="J36" s="10">
        <v>0</v>
      </c>
      <c r="K36" s="10">
        <v>1.25</v>
      </c>
      <c r="L36" s="10"/>
      <c r="M36" s="4"/>
      <c r="N36" s="4"/>
    </row>
    <row r="37" spans="1:14" ht="81.75" customHeight="1">
      <c r="A37" s="215"/>
      <c r="B37" s="199"/>
      <c r="C37" s="199"/>
      <c r="D37" s="199"/>
      <c r="E37" s="199"/>
      <c r="F37" s="199"/>
      <c r="G37" s="7" t="s">
        <v>199</v>
      </c>
      <c r="H37" s="39" t="s">
        <v>148</v>
      </c>
      <c r="I37" s="39">
        <v>744</v>
      </c>
      <c r="J37" s="10">
        <v>100</v>
      </c>
      <c r="K37" s="10">
        <v>99</v>
      </c>
      <c r="L37" s="10"/>
      <c r="M37" s="4"/>
      <c r="N37" s="4"/>
    </row>
    <row r="38" ht="18" customHeight="1"/>
  </sheetData>
  <sheetProtection/>
  <mergeCells count="68">
    <mergeCell ref="F32:F33"/>
    <mergeCell ref="A30:A31"/>
    <mergeCell ref="B30:B31"/>
    <mergeCell ref="E34:E35"/>
    <mergeCell ref="F34:F35"/>
    <mergeCell ref="A34:A35"/>
    <mergeCell ref="B34:B35"/>
    <mergeCell ref="C34:C35"/>
    <mergeCell ref="D34:D35"/>
    <mergeCell ref="D28:D29"/>
    <mergeCell ref="E28:E29"/>
    <mergeCell ref="F28:F29"/>
    <mergeCell ref="E30:E31"/>
    <mergeCell ref="F30:F31"/>
    <mergeCell ref="A32:A33"/>
    <mergeCell ref="B32:B33"/>
    <mergeCell ref="C32:C33"/>
    <mergeCell ref="D32:D33"/>
    <mergeCell ref="E32:E33"/>
    <mergeCell ref="A24:A25"/>
    <mergeCell ref="B24:B25"/>
    <mergeCell ref="C24:C25"/>
    <mergeCell ref="D24:D25"/>
    <mergeCell ref="C30:C31"/>
    <mergeCell ref="D30:D31"/>
    <mergeCell ref="A26:L26"/>
    <mergeCell ref="A28:A29"/>
    <mergeCell ref="B28:B29"/>
    <mergeCell ref="C28:C29"/>
    <mergeCell ref="D9:K9"/>
    <mergeCell ref="A15:A18"/>
    <mergeCell ref="F17:F18"/>
    <mergeCell ref="A22:A23"/>
    <mergeCell ref="B22:B23"/>
    <mergeCell ref="C22:C23"/>
    <mergeCell ref="D22:D23"/>
    <mergeCell ref="E22:E23"/>
    <mergeCell ref="F22:F23"/>
    <mergeCell ref="E15:F16"/>
    <mergeCell ref="A1:L1"/>
    <mergeCell ref="A2:L2"/>
    <mergeCell ref="A3:L3"/>
    <mergeCell ref="L4:L6"/>
    <mergeCell ref="D5:G5"/>
    <mergeCell ref="D6:G6"/>
    <mergeCell ref="J6:J8"/>
    <mergeCell ref="B17:B18"/>
    <mergeCell ref="C17:C18"/>
    <mergeCell ref="D17:D18"/>
    <mergeCell ref="E17:E18"/>
    <mergeCell ref="E24:E25"/>
    <mergeCell ref="F24:F25"/>
    <mergeCell ref="A36:A37"/>
    <mergeCell ref="B36:B37"/>
    <mergeCell ref="C36:C37"/>
    <mergeCell ref="D36:D37"/>
    <mergeCell ref="E36:E37"/>
    <mergeCell ref="F36:F37"/>
    <mergeCell ref="M16:M18"/>
    <mergeCell ref="N16:N18"/>
    <mergeCell ref="A20:A21"/>
    <mergeCell ref="G15:N15"/>
    <mergeCell ref="G16:G18"/>
    <mergeCell ref="H16:I17"/>
    <mergeCell ref="J16:J18"/>
    <mergeCell ref="K16:K18"/>
    <mergeCell ref="L16:L18"/>
    <mergeCell ref="B15:D16"/>
  </mergeCells>
  <printOptions/>
  <pageMargins left="0.7" right="0.7" top="0.75" bottom="0.75" header="0.3" footer="0.3"/>
  <pageSetup horizontalDpi="600" verticalDpi="600" orientation="landscape" paperSize="9" scale="61" r:id="rId1"/>
  <rowBreaks count="1" manualBreakCount="1">
    <brk id="25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N26"/>
  <sheetViews>
    <sheetView tabSelected="1" view="pageBreakPreview" zoomScale="98" zoomScaleSheetLayoutView="98" zoomScalePageLayoutView="0" workbookViewId="0" topLeftCell="A13">
      <selection activeCell="M25" sqref="M25"/>
    </sheetView>
  </sheetViews>
  <sheetFormatPr defaultColWidth="9.140625" defaultRowHeight="15"/>
  <cols>
    <col min="1" max="1" width="9.140625" style="1" customWidth="1"/>
    <col min="2" max="2" width="18.140625" style="1" customWidth="1"/>
    <col min="3" max="3" width="10.00390625" style="1" customWidth="1"/>
    <col min="4" max="4" width="9.57421875" style="1" customWidth="1"/>
    <col min="5" max="5" width="17.00390625" style="1" customWidth="1"/>
    <col min="6" max="6" width="9.7109375" style="1" customWidth="1"/>
    <col min="7" max="7" width="13.00390625" style="1" customWidth="1"/>
    <col min="8" max="8" width="9.140625" style="1" customWidth="1"/>
    <col min="9" max="9" width="5.7109375" style="1" customWidth="1"/>
    <col min="10" max="10" width="14.28125" style="33" customWidth="1"/>
    <col min="11" max="11" width="15.28125" style="1" customWidth="1"/>
    <col min="12" max="12" width="10.00390625" style="1" customWidth="1"/>
    <col min="13" max="13" width="13.8515625" style="1" customWidth="1"/>
    <col min="14" max="16384" width="9.140625" style="1" customWidth="1"/>
  </cols>
  <sheetData>
    <row r="1" spans="1:11" ht="19.5" customHeight="1">
      <c r="A1" s="198">
        <v>12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2" ht="18.75">
      <c r="A2" s="1" t="s">
        <v>362</v>
      </c>
      <c r="K2" s="33"/>
      <c r="L2" s="33"/>
    </row>
    <row r="3" spans="1:11" ht="19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4" ht="19.5" customHeight="1">
      <c r="A4" s="254" t="s">
        <v>175</v>
      </c>
      <c r="B4" s="248" t="s">
        <v>176</v>
      </c>
      <c r="C4" s="249"/>
      <c r="D4" s="250"/>
      <c r="E4" s="248" t="s">
        <v>178</v>
      </c>
      <c r="F4" s="250"/>
      <c r="G4" s="254" t="s">
        <v>363</v>
      </c>
      <c r="H4" s="254"/>
      <c r="I4" s="254"/>
      <c r="J4" s="254"/>
      <c r="K4" s="254"/>
      <c r="L4" s="254"/>
      <c r="M4" s="254"/>
      <c r="N4" s="254"/>
    </row>
    <row r="5" spans="1:14" ht="77.25" customHeight="1">
      <c r="A5" s="254"/>
      <c r="B5" s="251"/>
      <c r="C5" s="252"/>
      <c r="D5" s="253"/>
      <c r="E5" s="251"/>
      <c r="F5" s="253"/>
      <c r="G5" s="204" t="s">
        <v>180</v>
      </c>
      <c r="H5" s="211" t="s">
        <v>181</v>
      </c>
      <c r="I5" s="212"/>
      <c r="J5" s="189" t="s">
        <v>357</v>
      </c>
      <c r="K5" s="191" t="s">
        <v>358</v>
      </c>
      <c r="L5" s="191" t="s">
        <v>359</v>
      </c>
      <c r="M5" s="189" t="s">
        <v>360</v>
      </c>
      <c r="N5" s="189" t="s">
        <v>361</v>
      </c>
    </row>
    <row r="6" spans="1:14" ht="48.75" customHeight="1">
      <c r="A6" s="254"/>
      <c r="B6" s="191" t="s">
        <v>177</v>
      </c>
      <c r="C6" s="254" t="s">
        <v>177</v>
      </c>
      <c r="D6" s="254" t="s">
        <v>177</v>
      </c>
      <c r="E6" s="254" t="s">
        <v>177</v>
      </c>
      <c r="F6" s="254" t="s">
        <v>177</v>
      </c>
      <c r="G6" s="205"/>
      <c r="H6" s="213"/>
      <c r="I6" s="214"/>
      <c r="J6" s="225"/>
      <c r="K6" s="192"/>
      <c r="L6" s="192"/>
      <c r="M6" s="190"/>
      <c r="N6" s="190"/>
    </row>
    <row r="7" spans="1:14" ht="30" customHeight="1">
      <c r="A7" s="254"/>
      <c r="B7" s="256"/>
      <c r="C7" s="254"/>
      <c r="D7" s="254"/>
      <c r="E7" s="254"/>
      <c r="F7" s="254"/>
      <c r="G7" s="206"/>
      <c r="H7" s="139" t="s">
        <v>182</v>
      </c>
      <c r="I7" s="140" t="s">
        <v>183</v>
      </c>
      <c r="J7" s="225"/>
      <c r="K7" s="193"/>
      <c r="L7" s="193"/>
      <c r="M7" s="190"/>
      <c r="N7" s="190"/>
    </row>
    <row r="8" spans="1:14" ht="15" customHeight="1">
      <c r="A8" s="48">
        <v>1</v>
      </c>
      <c r="B8" s="48">
        <v>2</v>
      </c>
      <c r="C8" s="48">
        <v>3</v>
      </c>
      <c r="D8" s="30">
        <v>4</v>
      </c>
      <c r="E8" s="48">
        <v>5</v>
      </c>
      <c r="F8" s="48">
        <v>6</v>
      </c>
      <c r="G8" s="16">
        <v>7</v>
      </c>
      <c r="H8" s="28">
        <v>8</v>
      </c>
      <c r="I8" s="29">
        <v>9</v>
      </c>
      <c r="J8" s="28">
        <v>10</v>
      </c>
      <c r="K8" s="28">
        <v>11</v>
      </c>
      <c r="L8" s="28">
        <v>12</v>
      </c>
      <c r="M8" s="141">
        <v>13</v>
      </c>
      <c r="N8" s="141">
        <v>14</v>
      </c>
    </row>
    <row r="9" spans="1:14" ht="60">
      <c r="A9" s="70" t="s">
        <v>260</v>
      </c>
      <c r="B9" s="49" t="s">
        <v>279</v>
      </c>
      <c r="C9" s="49" t="s">
        <v>188</v>
      </c>
      <c r="D9" s="44"/>
      <c r="E9" s="49" t="s">
        <v>198</v>
      </c>
      <c r="F9" s="49" t="s">
        <v>186</v>
      </c>
      <c r="G9" s="50" t="s">
        <v>203</v>
      </c>
      <c r="H9" s="36" t="s">
        <v>149</v>
      </c>
      <c r="I9" s="36">
        <v>792</v>
      </c>
      <c r="J9" s="36">
        <v>17</v>
      </c>
      <c r="K9" s="36">
        <v>15</v>
      </c>
      <c r="L9" s="44"/>
      <c r="M9" s="4"/>
      <c r="N9" s="4"/>
    </row>
    <row r="10" spans="1:14" ht="61.5" customHeight="1">
      <c r="A10" s="71" t="s">
        <v>261</v>
      </c>
      <c r="B10" s="49" t="s">
        <v>279</v>
      </c>
      <c r="C10" s="49" t="s">
        <v>189</v>
      </c>
      <c r="D10" s="44"/>
      <c r="E10" s="49" t="s">
        <v>198</v>
      </c>
      <c r="F10" s="49" t="s">
        <v>186</v>
      </c>
      <c r="G10" s="50" t="s">
        <v>203</v>
      </c>
      <c r="H10" s="36" t="s">
        <v>149</v>
      </c>
      <c r="I10" s="36">
        <v>792</v>
      </c>
      <c r="J10" s="36">
        <v>112</v>
      </c>
      <c r="K10" s="36">
        <v>110</v>
      </c>
      <c r="L10" s="4"/>
      <c r="M10" s="4"/>
      <c r="N10" s="4"/>
    </row>
    <row r="11" spans="1:14" ht="61.5" customHeight="1">
      <c r="A11" s="72" t="s">
        <v>262</v>
      </c>
      <c r="B11" s="49" t="s">
        <v>279</v>
      </c>
      <c r="C11" s="49" t="s">
        <v>188</v>
      </c>
      <c r="D11" s="44"/>
      <c r="E11" s="49" t="s">
        <v>196</v>
      </c>
      <c r="F11" s="49" t="s">
        <v>186</v>
      </c>
      <c r="G11" s="50" t="s">
        <v>203</v>
      </c>
      <c r="H11" s="36" t="s">
        <v>149</v>
      </c>
      <c r="I11" s="36">
        <v>792</v>
      </c>
      <c r="J11" s="36">
        <v>30</v>
      </c>
      <c r="K11" s="51">
        <v>20</v>
      </c>
      <c r="L11" s="4"/>
      <c r="M11" s="4"/>
      <c r="N11" s="4"/>
    </row>
    <row r="12" spans="1:14" ht="60.75" customHeight="1">
      <c r="A12" s="73" t="s">
        <v>263</v>
      </c>
      <c r="B12" s="51" t="s">
        <v>279</v>
      </c>
      <c r="C12" s="51" t="s">
        <v>189</v>
      </c>
      <c r="D12" s="44"/>
      <c r="E12" s="51" t="s">
        <v>196</v>
      </c>
      <c r="F12" s="51" t="s">
        <v>186</v>
      </c>
      <c r="G12" s="50" t="s">
        <v>203</v>
      </c>
      <c r="H12" s="36" t="s">
        <v>149</v>
      </c>
      <c r="I12" s="36">
        <v>792</v>
      </c>
      <c r="J12" s="36">
        <v>5</v>
      </c>
      <c r="K12" s="51">
        <v>0</v>
      </c>
      <c r="L12" s="4"/>
      <c r="M12" s="4"/>
      <c r="N12" s="4"/>
    </row>
    <row r="13" spans="1:14" ht="33.75" customHeight="1">
      <c r="A13" s="63" t="s">
        <v>267</v>
      </c>
      <c r="B13" s="49" t="s">
        <v>201</v>
      </c>
      <c r="C13" s="49" t="s">
        <v>188</v>
      </c>
      <c r="D13" s="44"/>
      <c r="E13" s="49" t="s">
        <v>198</v>
      </c>
      <c r="F13" s="49" t="s">
        <v>186</v>
      </c>
      <c r="G13" s="50" t="s">
        <v>203</v>
      </c>
      <c r="H13" s="36" t="s">
        <v>149</v>
      </c>
      <c r="I13" s="36">
        <v>792</v>
      </c>
      <c r="J13" s="36">
        <v>0</v>
      </c>
      <c r="K13" s="36">
        <v>0</v>
      </c>
      <c r="L13" s="4"/>
      <c r="M13" s="4"/>
      <c r="N13" s="4"/>
    </row>
    <row r="14" spans="1:14" ht="32.25" customHeight="1">
      <c r="A14" s="144" t="s">
        <v>268</v>
      </c>
      <c r="B14" s="51" t="s">
        <v>201</v>
      </c>
      <c r="C14" s="51" t="s">
        <v>189</v>
      </c>
      <c r="D14" s="44"/>
      <c r="E14" s="51" t="s">
        <v>198</v>
      </c>
      <c r="F14" s="51" t="s">
        <v>186</v>
      </c>
      <c r="G14" s="50" t="s">
        <v>203</v>
      </c>
      <c r="H14" s="36" t="s">
        <v>149</v>
      </c>
      <c r="I14" s="36">
        <v>792</v>
      </c>
      <c r="J14" s="36">
        <v>23</v>
      </c>
      <c r="K14" s="36">
        <v>21</v>
      </c>
      <c r="L14" s="4"/>
      <c r="M14" s="4"/>
      <c r="N14" s="4"/>
    </row>
    <row r="15" spans="1:11" ht="18.75">
      <c r="A15" s="198">
        <v>13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</row>
    <row r="16" spans="1:14" ht="18.75">
      <c r="A16" s="30">
        <v>1</v>
      </c>
      <c r="B16" s="30">
        <v>2</v>
      </c>
      <c r="C16" s="30">
        <v>3</v>
      </c>
      <c r="D16" s="30">
        <v>4</v>
      </c>
      <c r="E16" s="30">
        <v>5</v>
      </c>
      <c r="F16" s="30">
        <v>6</v>
      </c>
      <c r="G16" s="31">
        <v>7</v>
      </c>
      <c r="H16" s="30">
        <v>8</v>
      </c>
      <c r="I16" s="31">
        <v>9</v>
      </c>
      <c r="J16" s="30">
        <v>10</v>
      </c>
      <c r="K16" s="30">
        <v>11</v>
      </c>
      <c r="L16" s="28">
        <v>12</v>
      </c>
      <c r="M16" s="141">
        <v>13</v>
      </c>
      <c r="N16" s="141">
        <v>14</v>
      </c>
    </row>
    <row r="17" spans="1:14" ht="47.25" customHeight="1">
      <c r="A17" s="60" t="s">
        <v>269</v>
      </c>
      <c r="B17" s="49" t="s">
        <v>201</v>
      </c>
      <c r="C17" s="49" t="s">
        <v>188</v>
      </c>
      <c r="D17" s="44"/>
      <c r="E17" s="49" t="s">
        <v>196</v>
      </c>
      <c r="F17" s="49" t="s">
        <v>186</v>
      </c>
      <c r="G17" s="50" t="s">
        <v>203</v>
      </c>
      <c r="H17" s="36" t="s">
        <v>149</v>
      </c>
      <c r="I17" s="36">
        <v>792</v>
      </c>
      <c r="J17" s="36">
        <v>0</v>
      </c>
      <c r="K17" s="51">
        <v>0</v>
      </c>
      <c r="L17" s="4"/>
      <c r="M17" s="4"/>
      <c r="N17" s="4"/>
    </row>
    <row r="18" spans="1:14" ht="48" customHeight="1">
      <c r="A18" s="60" t="s">
        <v>270</v>
      </c>
      <c r="B18" s="49" t="s">
        <v>201</v>
      </c>
      <c r="C18" s="49" t="s">
        <v>189</v>
      </c>
      <c r="D18" s="44"/>
      <c r="E18" s="49" t="s">
        <v>196</v>
      </c>
      <c r="F18" s="49" t="s">
        <v>186</v>
      </c>
      <c r="G18" s="50" t="s">
        <v>203</v>
      </c>
      <c r="H18" s="36" t="s">
        <v>149</v>
      </c>
      <c r="I18" s="36">
        <v>792</v>
      </c>
      <c r="J18" s="36">
        <v>15</v>
      </c>
      <c r="K18" s="51">
        <v>18</v>
      </c>
      <c r="L18" s="4"/>
      <c r="M18" s="4"/>
      <c r="N18" s="4"/>
    </row>
    <row r="19" spans="1:14" ht="47.25" customHeight="1">
      <c r="A19" s="61" t="s">
        <v>271</v>
      </c>
      <c r="B19" s="49" t="s">
        <v>201</v>
      </c>
      <c r="C19" s="49" t="s">
        <v>188</v>
      </c>
      <c r="D19" s="44"/>
      <c r="E19" s="49" t="s">
        <v>197</v>
      </c>
      <c r="F19" s="49" t="s">
        <v>186</v>
      </c>
      <c r="G19" s="50"/>
      <c r="H19" s="36" t="s">
        <v>149</v>
      </c>
      <c r="I19" s="36">
        <v>792</v>
      </c>
      <c r="J19" s="36">
        <v>0</v>
      </c>
      <c r="K19" s="51">
        <v>0</v>
      </c>
      <c r="L19" s="4"/>
      <c r="M19" s="4"/>
      <c r="N19" s="4"/>
    </row>
    <row r="20" spans="1:14" ht="46.5" customHeight="1">
      <c r="A20" s="61" t="s">
        <v>272</v>
      </c>
      <c r="B20" s="49" t="s">
        <v>201</v>
      </c>
      <c r="C20" s="49" t="s">
        <v>189</v>
      </c>
      <c r="D20" s="44"/>
      <c r="E20" s="49" t="s">
        <v>197</v>
      </c>
      <c r="F20" s="49" t="s">
        <v>186</v>
      </c>
      <c r="G20" s="50" t="s">
        <v>203</v>
      </c>
      <c r="H20" s="36" t="s">
        <v>149</v>
      </c>
      <c r="I20" s="36">
        <v>792</v>
      </c>
      <c r="J20" s="36">
        <v>0</v>
      </c>
      <c r="K20" s="51">
        <v>0</v>
      </c>
      <c r="L20" s="4"/>
      <c r="M20" s="4"/>
      <c r="N20" s="4"/>
    </row>
    <row r="21" spans="1:14" ht="33.75">
      <c r="A21" s="62" t="s">
        <v>274</v>
      </c>
      <c r="B21" s="51" t="s">
        <v>201</v>
      </c>
      <c r="C21" s="51" t="s">
        <v>189</v>
      </c>
      <c r="D21" s="44"/>
      <c r="E21" s="51" t="s">
        <v>200</v>
      </c>
      <c r="F21" s="51" t="s">
        <v>186</v>
      </c>
      <c r="G21" s="50" t="s">
        <v>203</v>
      </c>
      <c r="H21" s="36" t="s">
        <v>149</v>
      </c>
      <c r="I21" s="36">
        <v>792</v>
      </c>
      <c r="J21" s="36">
        <v>0</v>
      </c>
      <c r="K21" s="51">
        <v>0</v>
      </c>
      <c r="L21" s="4"/>
      <c r="M21" s="4"/>
      <c r="N21" s="4"/>
    </row>
    <row r="22" spans="1:11" ht="18.75">
      <c r="A22" s="65"/>
      <c r="B22" s="66"/>
      <c r="C22" s="66"/>
      <c r="D22" s="67"/>
      <c r="E22" s="66"/>
      <c r="F22" s="66"/>
      <c r="G22" s="68"/>
      <c r="H22" s="69"/>
      <c r="I22" s="69"/>
      <c r="J22" s="69"/>
      <c r="K22" s="66"/>
    </row>
    <row r="25" spans="1:13" ht="18.75">
      <c r="A25" s="188" t="s">
        <v>364</v>
      </c>
      <c r="B25" s="188"/>
      <c r="C25" s="188"/>
      <c r="E25" s="181"/>
      <c r="F25" s="181"/>
      <c r="G25" s="181"/>
      <c r="K25" s="145"/>
      <c r="L25" s="145" t="s">
        <v>370</v>
      </c>
      <c r="M25" s="145"/>
    </row>
    <row r="26" spans="5:13" ht="18.75">
      <c r="E26" s="266" t="s">
        <v>365</v>
      </c>
      <c r="F26" s="266"/>
      <c r="G26" s="266"/>
      <c r="K26" s="266" t="s">
        <v>366</v>
      </c>
      <c r="L26" s="266"/>
      <c r="M26" s="266"/>
    </row>
  </sheetData>
  <sheetProtection/>
  <mergeCells count="22">
    <mergeCell ref="A25:C25"/>
    <mergeCell ref="E25:G25"/>
    <mergeCell ref="B4:D5"/>
    <mergeCell ref="B6:B7"/>
    <mergeCell ref="C6:C7"/>
    <mergeCell ref="E26:G26"/>
    <mergeCell ref="K26:M26"/>
    <mergeCell ref="D6:D7"/>
    <mergeCell ref="E6:E7"/>
    <mergeCell ref="M5:M7"/>
    <mergeCell ref="E4:F5"/>
    <mergeCell ref="G4:N4"/>
    <mergeCell ref="H5:I6"/>
    <mergeCell ref="J5:J7"/>
    <mergeCell ref="N5:N7"/>
    <mergeCell ref="L5:L7"/>
    <mergeCell ref="G5:G7"/>
    <mergeCell ref="A1:K1"/>
    <mergeCell ref="A4:A7"/>
    <mergeCell ref="F6:F7"/>
    <mergeCell ref="A15:K15"/>
    <mergeCell ref="K5:K7"/>
  </mergeCells>
  <printOptions/>
  <pageMargins left="0.7" right="0.7" top="0.75" bottom="0.75" header="0.3" footer="0.3"/>
  <pageSetup horizontalDpi="600" verticalDpi="600" orientation="landscape" paperSize="9" scale="79" r:id="rId1"/>
  <rowBreaks count="1" manualBreakCount="1">
    <brk id="1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2015-12-27T06:45:42Z</cp:lastPrinted>
  <dcterms:created xsi:type="dcterms:W3CDTF">2006-09-28T05:33:49Z</dcterms:created>
  <dcterms:modified xsi:type="dcterms:W3CDTF">2016-09-16T08:13:30Z</dcterms:modified>
  <cp:category/>
  <cp:version/>
  <cp:contentType/>
  <cp:contentStatus/>
</cp:coreProperties>
</file>